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7425" activeTab="1"/>
  </bookViews>
  <sheets>
    <sheet name="исп .дох " sheetId="1" r:id="rId1"/>
    <sheet name="исп.расх " sheetId="2" r:id="rId2"/>
  </sheets>
  <definedNames/>
  <calcPr fullCalcOnLoad="1" refMode="R1C1"/>
</workbook>
</file>

<file path=xl/sharedStrings.xml><?xml version="1.0" encoding="utf-8"?>
<sst xmlns="http://schemas.openxmlformats.org/spreadsheetml/2006/main" count="260" uniqueCount="250">
  <si>
    <t>ДОХОДЫ</t>
  </si>
  <si>
    <t>% вып.</t>
  </si>
  <si>
    <t>1 00 00000 00 0000 000</t>
  </si>
  <si>
    <t>1 01 00000 00 0000 000</t>
  </si>
  <si>
    <t>Налог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</si>
  <si>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</si>
  <si>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</si>
  <si>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</si>
  <si>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</si>
  <si>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</si>
  <si>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</si>
  <si>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</si>
  <si>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1 08 00000 00 0000 000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</si>
  <si>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</si>
  <si>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</si>
  <si>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</si>
  <si>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</si>
  <si>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1 11 05025 05 0000 120</t>
  </si>
  <si>
    <t>1 11 05035 05 0000 120</t>
  </si>
  <si>
    <t xml:space="preserve"> -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</si>
  <si>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1 12 01000 01 0000 000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</si>
  <si>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</si>
  <si>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</si>
  <si>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</si>
  <si>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</si>
  <si>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</si>
  <si>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</si>
  <si>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1 16 90050 05 0000 140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</si>
  <si>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</si>
  <si>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</si>
  <si>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</si>
  <si>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</si>
  <si>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</si>
  <si>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2 00 00000 00 0000 000</t>
  </si>
  <si>
    <t>БЕЗВОЗМЕЗДНЫЕ ПОСТУПЛЕНИЯ</t>
  </si>
  <si>
    <t>Субсидии бюджетам субъектов РФ и муниципальных образований (межбюджетные субсидии)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</si>
  <si>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</si>
  <si>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ВСЕГО ДОХОДОВ</t>
  </si>
  <si>
    <t>НАЛОГОВЫЕ И НЕНАЛОГОВЫЕ          ДОХОДЫ</t>
  </si>
  <si>
    <t>Доходы от использования имущества, находящегося в государственной и муниципальной собственности</t>
  </si>
  <si>
    <t>РАСХОДЫ</t>
  </si>
  <si>
    <t>0 100</t>
  </si>
  <si>
    <t>Общегосударственные вопросы</t>
  </si>
  <si>
    <t>0 102</t>
  </si>
  <si>
    <t>0 103</t>
  </si>
  <si>
    <t>0 104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</si>
  <si>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</si>
  <si>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0 106</t>
  </si>
  <si>
    <t>0 111</t>
  </si>
  <si>
    <t>Резервные фонды</t>
  </si>
  <si>
    <t>0 300</t>
  </si>
  <si>
    <t>Национальная безопасность и правоохранительная деятельность</t>
  </si>
  <si>
    <t>0 400</t>
  </si>
  <si>
    <t>Национальная экономика</t>
  </si>
  <si>
    <t>0 405</t>
  </si>
  <si>
    <t>Сельское хозяйство и рыболовство</t>
  </si>
  <si>
    <t>0 500</t>
  </si>
  <si>
    <t>Жилищно-коммунальное хозяйство</t>
  </si>
  <si>
    <t>0 501</t>
  </si>
  <si>
    <t>Жилищное хозяйство</t>
  </si>
  <si>
    <t>0 502</t>
  </si>
  <si>
    <t>Коммунальное хозяйство</t>
  </si>
  <si>
    <t>0 800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</si>
  <si>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</si>
  <si>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</si>
  <si>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</si>
  <si>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</si>
  <si>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</si>
  <si>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</si>
  <si>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 РАСХОДОВ:</t>
  </si>
  <si>
    <t>0 707</t>
  </si>
  <si>
    <t>Молодежная политика и оздоровление детей</t>
  </si>
  <si>
    <t>0 700</t>
  </si>
  <si>
    <t>Образование</t>
  </si>
  <si>
    <t>1 14 06025 05 0000 430</t>
  </si>
  <si>
    <t>1 12 00000 00 0000 000</t>
  </si>
  <si>
    <t>Платежи при пользовании природными ресурсами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</si>
  <si>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</si>
  <si>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</si>
  <si>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1 05 01000 00 0000 110</t>
  </si>
  <si>
    <t>Налог, взимаемый в связи с применением упрощенной системы налогообложения</t>
  </si>
  <si>
    <t>Налоги на имущество</t>
  </si>
  <si>
    <t>Дотации бюджетам муниципальных районов на выравнивание бюджетной обеспеченности</t>
  </si>
  <si>
    <t>Дотации бюджетам субъектов РФ и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</si>
  <si>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</si>
  <si>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</si>
  <si>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</si>
  <si>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</si>
  <si>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0 412</t>
  </si>
  <si>
    <t>Культура, кинематография</t>
  </si>
  <si>
    <t>Средства массовой информации</t>
  </si>
  <si>
    <t>руб.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</si>
  <si>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</si>
  <si>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</si>
  <si>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</si>
  <si>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Дошкольное образование, общее образование, другие вопросы в области образования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</si>
  <si>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</si>
  <si>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</si>
  <si>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Другие вопросы в области национальной экономики</t>
  </si>
  <si>
    <t>0 113</t>
  </si>
  <si>
    <t>Другие общегосударственные вопросы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</si>
  <si>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</si>
  <si>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</si>
  <si>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0 200</t>
  </si>
  <si>
    <t>Национальная оборона</t>
  </si>
  <si>
    <t>0 203</t>
  </si>
  <si>
    <t>Мобилизационная и вневойсковая подготовка</t>
  </si>
  <si>
    <t>Приложение 1</t>
  </si>
  <si>
    <t>Алагирского района</t>
  </si>
  <si>
    <t>Приложение 2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</si>
  <si>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</si>
  <si>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</si>
  <si>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1 13 00000 00 0000 000</t>
  </si>
  <si>
    <t>1 14 00000 00 0000 000</t>
  </si>
  <si>
    <t>1 13 01995 05 0000 130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</si>
  <si>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</si>
  <si>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</si>
  <si>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Дорожное хозяйство (дорожные фонды)</t>
  </si>
  <si>
    <t>0 409</t>
  </si>
  <si>
    <t>1 14 06013 10 0000 430</t>
  </si>
  <si>
    <t>Налог, взимаемый в связи с применением патентной системы налогообложения</t>
  </si>
  <si>
    <t>0 314</t>
  </si>
  <si>
    <t>Другие вопросы в области национальной безопасности и правоохранительной деятельности</t>
  </si>
  <si>
    <t>0 503</t>
  </si>
  <si>
    <t>Благоустройство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</si>
  <si>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</si>
  <si>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1 03 00000 00 0000 000</t>
  </si>
  <si>
    <t>Акцизы по подакцизным товарам (продукции) производимым на территории РФ</t>
  </si>
  <si>
    <t>1 06 02000 02 0000 110</t>
  </si>
  <si>
    <t>1 11 05013 05 0000 120</t>
  </si>
  <si>
    <t xml:space="preserve"> - 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</si>
  <si>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</si>
  <si>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</si>
  <si>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0 309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</si>
  <si>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</si>
  <si>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               руб.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</si>
  <si>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</si>
  <si>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</si>
  <si>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</si>
  <si>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</si>
  <si>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Физическая культура</t>
  </si>
  <si>
    <t>1 05 02000 02 0000 110</t>
  </si>
  <si>
    <t>1 05 03000 01 0000 110</t>
  </si>
  <si>
    <t>1 05 04000 02 0000 110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</si>
  <si>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</si>
  <si>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</si>
  <si>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</si>
  <si>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1 16 43000 01 0000 140</t>
  </si>
  <si>
    <t>1 16 41000 01 0000 140</t>
  </si>
  <si>
    <t>Земельный налог с организаций, обладающих земельным участком, расположенным в границах межселенных территорий</t>
  </si>
  <si>
    <t>1 06 06033 05 0000 110</t>
  </si>
  <si>
    <t xml:space="preserve"> - 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</si>
  <si>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</si>
  <si>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 xml:space="preserve"> - 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</si>
  <si>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</si>
  <si>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</si>
  <si>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</si>
  <si>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денежные взыскания (штрафы) за проавонарушения в области дорожного движения</t>
  </si>
  <si>
    <t>1 16 30030 01 0000 140</t>
  </si>
  <si>
    <t>к решению Собрания представителей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</si>
  <si>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</si>
  <si>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Субсидии бюджетам муницпальных районов на реализацию федеральных целевых программ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</si>
  <si>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</si>
  <si>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</si>
  <si>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</si>
  <si>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</si>
  <si>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Прочие неналоговые доходы бюджетов муниципальных районов</t>
  </si>
  <si>
    <t>1 17 05050 05 0000 180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</si>
  <si>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</si>
  <si>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</si>
  <si>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НАЗНАЧЕНИЕ, ПРОШЛЫХ ЛЕТ</t>
  </si>
  <si>
    <t>0 107</t>
  </si>
  <si>
    <t>Обеспечение проведения выборов и референдумов</t>
  </si>
  <si>
    <t>0701, 0702,0703, 0709</t>
  </si>
  <si>
    <t>2 19 50000 05 0000 151</t>
  </si>
  <si>
    <t>2 02 25027 05 0000 151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</si>
  <si>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</si>
  <si>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2 02 25519 05 0000 151</t>
  </si>
  <si>
    <t>Субсидия бюджетам муниципальных районов на поддержку отрасли культуры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</si>
  <si>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</si>
  <si>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2 02 19999 05 000 151</t>
  </si>
  <si>
    <t>Прочие дотации бюджетам муниципальных районов</t>
  </si>
  <si>
    <t>Дотации бюджетам муниципальных на  поддержку мер по обеспечению сбалансированности бюджетов</t>
  </si>
  <si>
    <t>Субсидии бюджетам муниципальных районов на реализацию мероприятий по обеспечению жильем молодых семей</t>
  </si>
  <si>
    <t>Налоги на товары (работы , услуги), реализуемые на территории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</si>
  <si>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</si>
  <si>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2 02 15002 00 0000 151</t>
  </si>
  <si>
    <t xml:space="preserve"> -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</si>
  <si>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1 11 0900000 0000 120</t>
  </si>
  <si>
    <t>прочие доходы от использования имущества и прав,находящихся  в государственной и муниципальной собственности ( за исключением имущества  бюджетных иавтономныхучреждений, а также имущества государственных и муниципальных унитарных предприятий, в том числе казенных.)</t>
  </si>
  <si>
    <t xml:space="preserve">Дотации бюджетам муниципальных районов на поддержку мер по обеспечению сбалансированности бюджетов </t>
  </si>
  <si>
    <t>Прочие доходы от компенсации затрат государства</t>
  </si>
  <si>
    <t>1 13 02990 00 0000 130</t>
  </si>
  <si>
    <t>2 02 20216 05 0000 150</t>
  </si>
  <si>
    <t>0 401</t>
  </si>
  <si>
    <t>Общеэкономические расходы</t>
  </si>
  <si>
    <t>2 19 60010 05 0000 150</t>
  </si>
  <si>
    <t>2 19 00000 00 0000 150</t>
  </si>
  <si>
    <t>2 02 49999 05 0000 150</t>
  </si>
  <si>
    <t>2 02 40000 00 0000 150</t>
  </si>
  <si>
    <t>2 02 35118 05 0000 150</t>
  </si>
  <si>
    <t>2 02 30029 05 0000 150</t>
  </si>
  <si>
    <t>2 02 30024 05 0000 150</t>
  </si>
  <si>
    <t>2 02 30000 00 0000 150</t>
  </si>
  <si>
    <t>2 02 25555 05 0000 150</t>
  </si>
  <si>
    <t>2 02 25497 05 0000 150</t>
  </si>
  <si>
    <t>2 02 20051 05 0000 150</t>
  </si>
  <si>
    <t>2 02 20000 00 0000 150</t>
  </si>
  <si>
    <t>2 02 15001 05 0000 150</t>
  </si>
  <si>
    <t>2 02 10000 00 0000 150</t>
  </si>
  <si>
    <t>Субсидии бюджетам муниципальных районов на софинансирование расходных обязательств субъектов  Российской Федерации,связанных с реализацией федеральной целевой программы "Увековечение памяти погибших пи защитеОтечества на 2019-2024 годы"</t>
  </si>
  <si>
    <t>2 02 25299 05 0000 150</t>
  </si>
  <si>
    <t xml:space="preserve"> 1 14  06013 05 0000  000</t>
  </si>
  <si>
    <t>1 06 02020 02 0000 110</t>
  </si>
  <si>
    <t>Налог на имущество организацй</t>
  </si>
  <si>
    <t>Налог на имущество организаций по имуществу,входящему в Единую систему газоснабжения</t>
  </si>
  <si>
    <t>Госудаственная пошлина</t>
  </si>
  <si>
    <t>1 16 10123 01 0000 140</t>
  </si>
  <si>
    <t>Доходы от денежных взысканий (штрафов) поступающие  счет погашения,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</si>
  <si>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1 16 10129 01 0000 140</t>
  </si>
  <si>
    <t>Доходы от денежных взысканий(штрафов),поступающие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нормативам,дейсвюбщим в 2019 году</t>
  </si>
  <si>
    <t>2 02 25467 05 0000 150</t>
  </si>
  <si>
    <t>Субсидся бюджетам муниципальных районов на пообеспечение развития и укрепления материалььно-технической базы домов культуры в населенных пунктах с числом жителей до 50 тысяч человек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</si>
  <si>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</si>
  <si>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</si>
  <si>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1 16 0100001 0000 140</t>
  </si>
  <si>
    <t>Административные штрафы,установленные Кодексом Российской Федерации об административных правонарушениях</t>
  </si>
  <si>
    <t>2 02 16549 05 0000 150</t>
  </si>
  <si>
    <t>Дотации(гранты) бюджетам муниципальных районов за достижение показателей деятельностей органов местного самоуправления</t>
  </si>
  <si>
    <t>План                          на 2021 год</t>
  </si>
  <si>
    <t>План                              на 2021 год</t>
  </si>
  <si>
    <t>Межбюджетные трансферты,передаваемые бюджетам муниципальных районов на ежемесячное денежное вознаграждение  за классное руководство педагогическим работникам государственных  и муниципальных общеобразовательных организаций</t>
  </si>
  <si>
    <t>2 02 45303 05 0000 150</t>
  </si>
  <si>
    <t>2 02 35469 05 0000 150</t>
  </si>
  <si>
    <t>Налог на имущество</t>
  </si>
  <si>
    <t xml:space="preserve"> Налог с имущества,переходящего в порядке наследования или дарения</t>
  </si>
  <si>
    <t>Задолженность и перерасчеты по отменным налогам, сборам и иным обязательным платежам</t>
  </si>
  <si>
    <t>1 09 00000 00 0000 000</t>
  </si>
  <si>
    <t>1 09 04000 00 0000 110</t>
  </si>
  <si>
    <t>1 09 04040 01 0000 110</t>
  </si>
  <si>
    <t>Субвенции бюджетам муниципальных районов на проведение Всероссийской переписи населения 2020 года</t>
  </si>
  <si>
    <t>Исполнение расходов бюджета муниципального образования "Алагирский район" на 01.01..2022 год</t>
  </si>
  <si>
    <t xml:space="preserve">Исполнение доходов бюджета муниципального образования "Алагирский район"на 01.01.2022 год                                                 </t>
  </si>
  <si>
    <t>2 02 15002 05 0000 150</t>
  </si>
  <si>
    <t>Дотация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</si>
  <si>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</si>
  <si>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бюжетам муниципальных районов</t>
  </si>
  <si>
    <t xml:space="preserve">Исполнено на 01.01. 2022 год </t>
  </si>
  <si>
    <t>Исполнено  на 01.01.2022 год</t>
  </si>
  <si>
    <t>№ 7-11-1  от  31. 05.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</si>
</sst>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.00_);_(* \(#,##0.00\);_(* &quot;-&quot;??_);_(@_)"/>
    <numFmt numFmtId="174" formatCode="0.0"/>
    <numFmt numFmtId="175" formatCode="#,##0.0"/>
    <numFmt numFmtId="176" formatCode="#,##0.000"/>
    <numFmt numFmtId="177" formatCode="0.000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/>
    </xf>
    <xf numFmtId="0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74" fontId="2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4" fontId="4" fillId="32" borderId="10" xfId="53" applyNumberFormat="1" applyFont="1" applyFill="1" applyBorder="1" applyAlignment="1">
      <alignment horizontal="center" vertical="center" wrapText="1"/>
      <protection/>
    </xf>
    <xf numFmtId="4" fontId="2" fillId="32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32" borderId="10" xfId="0" applyNumberFormat="1" applyFont="1" applyFill="1" applyBorder="1" applyAlignment="1">
      <alignment horizontal="center" vertical="center" wrapText="1"/>
    </xf>
    <xf numFmtId="0" fontId="11" fillId="32" borderId="10" xfId="53" applyNumberFormat="1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12" fontId="4" fillId="0" borderId="10" xfId="53" applyNumberFormat="1" applyFont="1" applyFill="1" applyBorder="1" applyAlignment="1">
      <alignment horizontal="center" vertical="center"/>
      <protection/>
    </xf>
    <xf numFmtId="175" fontId="2" fillId="32" borderId="10" xfId="53" applyNumberFormat="1" applyFont="1" applyFill="1" applyBorder="1" applyAlignment="1">
      <alignment horizontal="center" vertical="center" wrapText="1"/>
      <protection/>
    </xf>
    <xf numFmtId="3" fontId="4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NumberFormat="1" applyFont="1" applyFill="1" applyBorder="1" applyAlignment="1">
      <alignment horizontal="left" vertical="center" wrapText="1"/>
      <protection/>
    </xf>
    <xf numFmtId="4" fontId="13" fillId="32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32" borderId="0" xfId="0" applyFont="1" applyFill="1" applyBorder="1" applyAlignment="1">
      <alignment vertical="center"/>
    </xf>
    <xf numFmtId="0" fontId="12" fillId="32" borderId="10" xfId="53" applyNumberFormat="1" applyFont="1" applyFill="1" applyBorder="1" applyAlignment="1">
      <alignment horizontal="center" vertical="center" wrapText="1"/>
      <protection/>
    </xf>
    <xf numFmtId="0" fontId="11" fillId="32" borderId="10" xfId="53" applyNumberFormat="1" applyFont="1" applyFill="1" applyBorder="1" applyAlignment="1">
      <alignment vertical="center" wrapText="1"/>
      <protection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0" fontId="12" fillId="0" borderId="10" xfId="53" applyNumberFormat="1" applyFont="1" applyFill="1" applyBorder="1" applyAlignment="1">
      <alignment vertical="center" wrapText="1"/>
      <protection/>
    </xf>
    <xf numFmtId="0" fontId="11" fillId="0" borderId="10" xfId="53" applyNumberFormat="1" applyFont="1" applyFill="1" applyBorder="1" applyAlignment="1">
      <alignment vertical="center" wrapText="1"/>
      <protection/>
    </xf>
    <xf numFmtId="0" fontId="11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14" fillId="0" borderId="0" xfId="0" applyFont="1" applyBorder="1" applyAlignment="1">
      <alignment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NumberFormat="1" applyFont="1" applyFill="1" applyBorder="1" applyAlignment="1">
      <alignment horizontal="center" vertical="center"/>
      <protection/>
    </xf>
    <xf numFmtId="0" fontId="12" fillId="32" borderId="10" xfId="53" applyNumberFormat="1" applyFont="1" applyFill="1" applyBorder="1" applyAlignment="1">
      <alignment vertical="center" wrapText="1"/>
      <protection/>
    </xf>
    <xf numFmtId="0" fontId="0" fillId="32" borderId="11" xfId="0" applyFill="1" applyBorder="1" applyAlignment="1">
      <alignment horizontal="center"/>
    </xf>
    <xf numFmtId="0" fontId="2" fillId="0" borderId="12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vertical="center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32" borderId="0" xfId="0" applyFont="1" applyFill="1" applyAlignment="1">
      <alignment horizontal="center" wrapText="1"/>
    </xf>
    <xf numFmtId="4" fontId="4" fillId="32" borderId="11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23.375" style="0" customWidth="1"/>
    <col min="2" max="2" width="37.875" style="47" customWidth="1"/>
    <col min="3" max="3" width="15.375" style="35" customWidth="1"/>
    <col min="4" max="4" width="15.125" style="35" customWidth="1"/>
    <col min="5" max="5" width="10.375" style="0" bestFit="1" customWidth="1"/>
    <col min="8" max="8" width="10.00390625" style="0" bestFit="1" customWidth="1"/>
  </cols>
  <sheetData>
    <row r="1" spans="1:5" ht="12.75">
      <c r="A1" s="64" t="s">
        <v>107</v>
      </c>
      <c r="B1" s="64"/>
      <c r="C1" s="64"/>
      <c r="D1" s="64"/>
      <c r="E1" s="64"/>
    </row>
    <row r="2" spans="1:5" ht="12.75">
      <c r="A2" s="64" t="s">
        <v>159</v>
      </c>
      <c r="B2" s="64"/>
      <c r="C2" s="64"/>
      <c r="D2" s="64"/>
      <c r="E2" s="64"/>
    </row>
    <row r="3" spans="1:5" ht="12.75">
      <c r="A3" s="64" t="s">
        <v>108</v>
      </c>
      <c r="B3" s="64"/>
      <c r="C3" s="64"/>
      <c r="D3" s="64"/>
      <c r="E3" s="64"/>
    </row>
    <row r="4" spans="1:5" ht="12.75">
      <c r="A4" s="64" t="s">
        <v>249</v>
      </c>
      <c r="B4" s="64"/>
      <c r="C4" s="64"/>
      <c r="D4" s="64"/>
      <c r="E4" s="64"/>
    </row>
    <row r="5" spans="4:5" ht="12.75">
      <c r="D5" s="65"/>
      <c r="E5" s="65"/>
    </row>
    <row r="6" spans="1:5" ht="31.5" customHeight="1">
      <c r="A6" s="66" t="s">
        <v>242</v>
      </c>
      <c r="B6" s="66"/>
      <c r="C6" s="66"/>
      <c r="D6" s="66"/>
      <c r="E6" s="66"/>
    </row>
    <row r="7" spans="1:5" ht="24" customHeight="1">
      <c r="A7" s="6"/>
      <c r="B7" s="48"/>
      <c r="C7" s="61" t="s">
        <v>91</v>
      </c>
      <c r="D7" s="61"/>
      <c r="E7" s="24"/>
    </row>
    <row r="8" spans="1:5" ht="38.25">
      <c r="A8" s="7" t="s">
        <v>85</v>
      </c>
      <c r="B8" s="49" t="s">
        <v>0</v>
      </c>
      <c r="C8" s="27" t="s">
        <v>229</v>
      </c>
      <c r="D8" s="27" t="s">
        <v>247</v>
      </c>
      <c r="E8" s="8" t="s">
        <v>1</v>
      </c>
    </row>
    <row r="9" spans="1:5" ht="31.5" customHeight="1">
      <c r="A9" s="7" t="s">
        <v>2</v>
      </c>
      <c r="B9" s="45" t="s">
        <v>38</v>
      </c>
      <c r="C9" s="27">
        <f>C10+C12+C14+C19+C23+C29+C38+C44+C50+C63</f>
        <v>462620000</v>
      </c>
      <c r="D9" s="27">
        <f>D10+D12+D14+D19+D23+D29+D38+D44+D50+D63+D26</f>
        <v>512181974.92</v>
      </c>
      <c r="E9" s="23">
        <f>D9/C9*100</f>
        <v>110.7133230124076</v>
      </c>
    </row>
    <row r="10" spans="1:5" ht="24.75" customHeight="1">
      <c r="A10" s="7" t="s">
        <v>3</v>
      </c>
      <c r="B10" s="45" t="s">
        <v>4</v>
      </c>
      <c r="C10" s="27">
        <f>C11</f>
        <v>88622000</v>
      </c>
      <c r="D10" s="27">
        <f>D11</f>
        <v>114701333.02</v>
      </c>
      <c r="E10" s="23">
        <f aca="true" t="shared" si="0" ref="E10:E78">D10/C10*100</f>
        <v>129.42760603461895</v>
      </c>
    </row>
    <row r="11" spans="1:5" ht="24.75" customHeight="1">
      <c r="A11" s="9" t="s">
        <v>5</v>
      </c>
      <c r="B11" s="40" t="s">
        <v>6</v>
      </c>
      <c r="C11" s="26">
        <v>88622000</v>
      </c>
      <c r="D11" s="26">
        <v>114701333.02</v>
      </c>
      <c r="E11" s="23">
        <f t="shared" si="0"/>
        <v>129.42760603461895</v>
      </c>
    </row>
    <row r="12" spans="1:5" ht="31.5" customHeight="1">
      <c r="A12" s="7" t="s">
        <v>126</v>
      </c>
      <c r="B12" s="45" t="s">
        <v>184</v>
      </c>
      <c r="C12" s="27">
        <f>C13</f>
        <v>18872000</v>
      </c>
      <c r="D12" s="27">
        <f>D13</f>
        <v>19235292.03</v>
      </c>
      <c r="E12" s="23">
        <f t="shared" si="0"/>
        <v>101.92503195209835</v>
      </c>
    </row>
    <row r="13" spans="1:5" ht="42" customHeight="1">
      <c r="A13" s="9" t="s">
        <v>126</v>
      </c>
      <c r="B13" s="40" t="s">
        <v>127</v>
      </c>
      <c r="C13" s="26">
        <v>18872000</v>
      </c>
      <c r="D13" s="26">
        <v>19235292.03</v>
      </c>
      <c r="E13" s="23">
        <f t="shared" si="0"/>
        <v>101.92503195209835</v>
      </c>
    </row>
    <row r="14" spans="1:5" ht="24.75" customHeight="1">
      <c r="A14" s="7" t="s">
        <v>7</v>
      </c>
      <c r="B14" s="45" t="s">
        <v>8</v>
      </c>
      <c r="C14" s="27">
        <f>C15+C16+C17+C18</f>
        <v>31158000</v>
      </c>
      <c r="D14" s="27">
        <f>D15+D16+D17+D18</f>
        <v>37433100.85999999</v>
      </c>
      <c r="E14" s="23">
        <f t="shared" si="0"/>
        <v>120.13961377495343</v>
      </c>
    </row>
    <row r="15" spans="1:5" ht="36" customHeight="1">
      <c r="A15" s="9" t="s">
        <v>79</v>
      </c>
      <c r="B15" s="40" t="s">
        <v>80</v>
      </c>
      <c r="C15" s="26">
        <v>24585000</v>
      </c>
      <c r="D15" s="26">
        <v>30408501.52</v>
      </c>
      <c r="E15" s="23">
        <f t="shared" si="0"/>
        <v>123.68721382957088</v>
      </c>
    </row>
    <row r="16" spans="1:5" ht="33" customHeight="1">
      <c r="A16" s="9" t="s">
        <v>141</v>
      </c>
      <c r="B16" s="40" t="s">
        <v>9</v>
      </c>
      <c r="C16" s="26">
        <v>950000</v>
      </c>
      <c r="D16" s="26">
        <v>1097289.34</v>
      </c>
      <c r="E16" s="23">
        <f t="shared" si="0"/>
        <v>115.50414105263158</v>
      </c>
    </row>
    <row r="17" spans="1:5" ht="24.75" customHeight="1">
      <c r="A17" s="9" t="s">
        <v>142</v>
      </c>
      <c r="B17" s="40" t="s">
        <v>10</v>
      </c>
      <c r="C17" s="26">
        <v>4798000</v>
      </c>
      <c r="D17" s="26">
        <v>5031005.27</v>
      </c>
      <c r="E17" s="23">
        <f t="shared" si="0"/>
        <v>104.85629991663193</v>
      </c>
    </row>
    <row r="18" spans="1:5" ht="31.5" customHeight="1">
      <c r="A18" s="9" t="s">
        <v>143</v>
      </c>
      <c r="B18" s="40" t="s">
        <v>120</v>
      </c>
      <c r="C18" s="26">
        <v>825000</v>
      </c>
      <c r="D18" s="26">
        <v>896304.73</v>
      </c>
      <c r="E18" s="23">
        <f t="shared" si="0"/>
        <v>108.64299757575758</v>
      </c>
    </row>
    <row r="19" spans="1:5" ht="22.5" customHeight="1">
      <c r="A19" s="7" t="s">
        <v>11</v>
      </c>
      <c r="B19" s="45" t="s">
        <v>81</v>
      </c>
      <c r="C19" s="27">
        <f>C20+C21</f>
        <v>285000000</v>
      </c>
      <c r="D19" s="27">
        <f>D20+D21</f>
        <v>295810714.19</v>
      </c>
      <c r="E19" s="23">
        <f t="shared" si="0"/>
        <v>103.7932330491228</v>
      </c>
    </row>
    <row r="20" spans="1:5" ht="38.25" customHeight="1">
      <c r="A20" s="9" t="s">
        <v>128</v>
      </c>
      <c r="B20" s="40" t="s">
        <v>215</v>
      </c>
      <c r="C20" s="26">
        <v>285000000</v>
      </c>
      <c r="D20" s="26">
        <v>295806851.19</v>
      </c>
      <c r="E20" s="23">
        <f t="shared" si="0"/>
        <v>103.79187761052631</v>
      </c>
    </row>
    <row r="21" spans="1:5" ht="45.75" customHeight="1">
      <c r="A21" s="9" t="s">
        <v>150</v>
      </c>
      <c r="B21" s="40" t="s">
        <v>149</v>
      </c>
      <c r="C21" s="26"/>
      <c r="D21" s="26">
        <v>3863</v>
      </c>
      <c r="E21" s="23"/>
    </row>
    <row r="22" spans="1:5" ht="45.75" customHeight="1" hidden="1">
      <c r="A22" s="9" t="s">
        <v>213</v>
      </c>
      <c r="B22" s="40" t="s">
        <v>214</v>
      </c>
      <c r="C22" s="26"/>
      <c r="D22" s="26"/>
      <c r="E22" s="23" t="e">
        <f t="shared" si="0"/>
        <v>#DIV/0!</v>
      </c>
    </row>
    <row r="23" spans="1:5" ht="27" customHeight="1">
      <c r="A23" s="7" t="s">
        <v>12</v>
      </c>
      <c r="B23" s="45" t="s">
        <v>216</v>
      </c>
      <c r="C23" s="27">
        <f>C24+C25</f>
        <v>8000000</v>
      </c>
      <c r="D23" s="27">
        <f>D24+D25</f>
        <v>7568746.49</v>
      </c>
      <c r="E23" s="23">
        <f t="shared" si="0"/>
        <v>94.60933112500001</v>
      </c>
    </row>
    <row r="24" spans="1:5" ht="57" customHeight="1">
      <c r="A24" s="9" t="s">
        <v>13</v>
      </c>
      <c r="B24" s="40" t="s">
        <v>125</v>
      </c>
      <c r="C24" s="26">
        <v>7500000</v>
      </c>
      <c r="D24" s="26">
        <v>7428746.49</v>
      </c>
      <c r="E24" s="23">
        <f t="shared" si="0"/>
        <v>99.0499532</v>
      </c>
    </row>
    <row r="25" spans="1:5" ht="59.25" customHeight="1">
      <c r="A25" s="10" t="s">
        <v>14</v>
      </c>
      <c r="B25" s="50" t="s">
        <v>15</v>
      </c>
      <c r="C25" s="26">
        <v>500000</v>
      </c>
      <c r="D25" s="26">
        <v>140000</v>
      </c>
      <c r="E25" s="23">
        <f t="shared" si="0"/>
        <v>28.000000000000004</v>
      </c>
    </row>
    <row r="26" spans="1:5" ht="42" customHeight="1">
      <c r="A26" s="59" t="s">
        <v>237</v>
      </c>
      <c r="B26" s="60" t="s">
        <v>236</v>
      </c>
      <c r="C26" s="27"/>
      <c r="D26" s="27">
        <f>D27</f>
        <v>-4176</v>
      </c>
      <c r="E26" s="23"/>
    </row>
    <row r="27" spans="1:5" ht="36" customHeight="1">
      <c r="A27" s="10" t="s">
        <v>238</v>
      </c>
      <c r="B27" s="50" t="s">
        <v>234</v>
      </c>
      <c r="C27" s="26"/>
      <c r="D27" s="26">
        <v>-4176</v>
      </c>
      <c r="E27" s="23"/>
    </row>
    <row r="28" spans="1:5" ht="39.75" customHeight="1">
      <c r="A28" s="10" t="s">
        <v>239</v>
      </c>
      <c r="B28" s="50" t="s">
        <v>235</v>
      </c>
      <c r="C28" s="26"/>
      <c r="D28" s="26">
        <v>-4176</v>
      </c>
      <c r="E28" s="23"/>
    </row>
    <row r="29" spans="1:5" ht="42.75" customHeight="1">
      <c r="A29" s="7" t="s">
        <v>16</v>
      </c>
      <c r="B29" s="45" t="s">
        <v>39</v>
      </c>
      <c r="C29" s="43">
        <f>C31+C33+C34+C36+C37</f>
        <v>29600000</v>
      </c>
      <c r="D29" s="43">
        <f>D31+D33+D34+D36+D37</f>
        <v>33914794.32</v>
      </c>
      <c r="E29" s="23">
        <f t="shared" si="0"/>
        <v>114.57700783783784</v>
      </c>
    </row>
    <row r="30" spans="1:5" ht="55.5" customHeight="1" hidden="1">
      <c r="A30" s="9" t="s">
        <v>164</v>
      </c>
      <c r="B30" s="40" t="s">
        <v>165</v>
      </c>
      <c r="C30" s="26"/>
      <c r="D30" s="26"/>
      <c r="E30" s="23" t="e">
        <f t="shared" si="0"/>
        <v>#DIV/0!</v>
      </c>
    </row>
    <row r="31" spans="1:5" ht="97.5" customHeight="1">
      <c r="A31" s="9" t="s">
        <v>129</v>
      </c>
      <c r="B31" s="40" t="s">
        <v>130</v>
      </c>
      <c r="C31" s="26">
        <v>27000000</v>
      </c>
      <c r="D31" s="26">
        <v>26804381.24</v>
      </c>
      <c r="E31" s="23">
        <f t="shared" si="0"/>
        <v>99.27548607407407</v>
      </c>
    </row>
    <row r="32" spans="1:5" ht="89.25" customHeight="1" hidden="1">
      <c r="A32" s="9" t="s">
        <v>131</v>
      </c>
      <c r="B32" s="40" t="s">
        <v>151</v>
      </c>
      <c r="C32" s="26"/>
      <c r="D32" s="26"/>
      <c r="E32" s="23" t="e">
        <f t="shared" si="0"/>
        <v>#DIV/0!</v>
      </c>
    </row>
    <row r="33" spans="1:5" ht="90" customHeight="1">
      <c r="A33" s="9" t="s">
        <v>152</v>
      </c>
      <c r="B33" s="40" t="s">
        <v>153</v>
      </c>
      <c r="C33" s="26">
        <v>2000000</v>
      </c>
      <c r="D33" s="26">
        <v>1830181.32</v>
      </c>
      <c r="E33" s="23"/>
    </row>
    <row r="34" spans="1:5" ht="83.25" customHeight="1">
      <c r="A34" s="9" t="s">
        <v>17</v>
      </c>
      <c r="B34" s="40" t="s">
        <v>132</v>
      </c>
      <c r="C34" s="26"/>
      <c r="D34" s="26">
        <v>55499.92</v>
      </c>
      <c r="E34" s="23"/>
    </row>
    <row r="35" spans="1:5" ht="83.25" customHeight="1" hidden="1">
      <c r="A35" s="9" t="s">
        <v>17</v>
      </c>
      <c r="B35" s="40" t="s">
        <v>187</v>
      </c>
      <c r="C35" s="26"/>
      <c r="D35" s="26"/>
      <c r="E35" s="23" t="e">
        <f t="shared" si="0"/>
        <v>#DIV/0!</v>
      </c>
    </row>
    <row r="36" spans="1:5" ht="83.25" customHeight="1">
      <c r="A36" s="9" t="s">
        <v>18</v>
      </c>
      <c r="B36" s="40" t="s">
        <v>19</v>
      </c>
      <c r="C36" s="26">
        <v>600000</v>
      </c>
      <c r="D36" s="26">
        <v>5224731.84</v>
      </c>
      <c r="E36" s="23">
        <f t="shared" si="0"/>
        <v>870.78864</v>
      </c>
    </row>
    <row r="37" spans="1:5" ht="69" customHeight="1">
      <c r="A37" s="9" t="s">
        <v>188</v>
      </c>
      <c r="B37" s="40" t="s">
        <v>189</v>
      </c>
      <c r="C37" s="26"/>
      <c r="D37" s="26"/>
      <c r="E37" s="23"/>
    </row>
    <row r="38" spans="1:5" ht="28.5" customHeight="1">
      <c r="A38" s="7" t="s">
        <v>75</v>
      </c>
      <c r="B38" s="45" t="s">
        <v>76</v>
      </c>
      <c r="C38" s="27">
        <f>C39</f>
        <v>60000</v>
      </c>
      <c r="D38" s="27">
        <f>D39</f>
        <v>72019.09</v>
      </c>
      <c r="E38" s="23">
        <f t="shared" si="0"/>
        <v>120.03181666666667</v>
      </c>
    </row>
    <row r="39" spans="1:5" ht="30" customHeight="1">
      <c r="A39" s="9" t="s">
        <v>20</v>
      </c>
      <c r="B39" s="40" t="s">
        <v>21</v>
      </c>
      <c r="C39" s="26">
        <v>60000</v>
      </c>
      <c r="D39" s="26">
        <v>72019.09</v>
      </c>
      <c r="E39" s="23">
        <f t="shared" si="0"/>
        <v>120.03181666666667</v>
      </c>
    </row>
    <row r="40" spans="1:5" ht="36.75" customHeight="1" hidden="1">
      <c r="A40" s="7" t="s">
        <v>112</v>
      </c>
      <c r="B40" s="45" t="s">
        <v>115</v>
      </c>
      <c r="C40" s="27"/>
      <c r="D40" s="27"/>
      <c r="E40" s="23" t="e">
        <f t="shared" si="0"/>
        <v>#DIV/0!</v>
      </c>
    </row>
    <row r="41" spans="1:5" ht="41.25" customHeight="1" hidden="1">
      <c r="A41" s="9" t="s">
        <v>114</v>
      </c>
      <c r="B41" s="40" t="s">
        <v>116</v>
      </c>
      <c r="C41" s="26"/>
      <c r="D41" s="26"/>
      <c r="E41" s="23" t="e">
        <f t="shared" si="0"/>
        <v>#DIV/0!</v>
      </c>
    </row>
    <row r="42" spans="1:5" ht="41.25" customHeight="1" hidden="1">
      <c r="A42" s="7" t="s">
        <v>112</v>
      </c>
      <c r="B42" s="45" t="s">
        <v>115</v>
      </c>
      <c r="C42" s="26"/>
      <c r="D42" s="26"/>
      <c r="E42" s="23" t="e">
        <f t="shared" si="0"/>
        <v>#DIV/0!</v>
      </c>
    </row>
    <row r="43" spans="1:5" ht="41.25" customHeight="1" hidden="1">
      <c r="A43" s="9" t="s">
        <v>192</v>
      </c>
      <c r="B43" s="40" t="s">
        <v>191</v>
      </c>
      <c r="C43" s="26"/>
      <c r="D43" s="26"/>
      <c r="E43" s="23" t="e">
        <f t="shared" si="0"/>
        <v>#DIV/0!</v>
      </c>
    </row>
    <row r="44" spans="1:5" ht="30.75" customHeight="1">
      <c r="A44" s="7" t="s">
        <v>113</v>
      </c>
      <c r="B44" s="45" t="s">
        <v>22</v>
      </c>
      <c r="C44" s="43">
        <f>C46+C48+C49</f>
        <v>1100000</v>
      </c>
      <c r="D44" s="43">
        <f>D46+D48+D49</f>
        <v>2417983.84</v>
      </c>
      <c r="E44" s="23">
        <f t="shared" si="0"/>
        <v>219.81671272727272</v>
      </c>
    </row>
    <row r="45" spans="1:5" ht="106.5" customHeight="1" hidden="1">
      <c r="A45" s="9" t="s">
        <v>110</v>
      </c>
      <c r="B45" s="40" t="s">
        <v>111</v>
      </c>
      <c r="C45" s="26"/>
      <c r="D45" s="26"/>
      <c r="E45" s="23" t="e">
        <f t="shared" si="0"/>
        <v>#DIV/0!</v>
      </c>
    </row>
    <row r="46" spans="1:5" ht="57.75" customHeight="1">
      <c r="A46" s="44" t="s">
        <v>212</v>
      </c>
      <c r="B46" s="40" t="s">
        <v>160</v>
      </c>
      <c r="C46" s="26">
        <v>600000</v>
      </c>
      <c r="D46" s="26">
        <v>939573.25</v>
      </c>
      <c r="E46" s="23"/>
    </row>
    <row r="47" spans="1:5" ht="57.75" customHeight="1" hidden="1">
      <c r="A47" s="9" t="s">
        <v>119</v>
      </c>
      <c r="B47" s="40" t="s">
        <v>156</v>
      </c>
      <c r="C47" s="26"/>
      <c r="D47" s="26"/>
      <c r="E47" s="23" t="e">
        <f t="shared" si="0"/>
        <v>#DIV/0!</v>
      </c>
    </row>
    <row r="48" spans="1:5" ht="56.25" customHeight="1">
      <c r="A48" s="9" t="s">
        <v>154</v>
      </c>
      <c r="B48" s="40" t="s">
        <v>155</v>
      </c>
      <c r="C48" s="26">
        <v>500000</v>
      </c>
      <c r="D48" s="26">
        <v>1478410.59</v>
      </c>
      <c r="E48" s="23">
        <f t="shared" si="0"/>
        <v>295.68211800000006</v>
      </c>
    </row>
    <row r="49" spans="1:5" ht="69" customHeight="1">
      <c r="A49" s="9" t="s">
        <v>74</v>
      </c>
      <c r="B49" s="40" t="s">
        <v>144</v>
      </c>
      <c r="C49" s="26"/>
      <c r="D49" s="26"/>
      <c r="E49" s="23"/>
    </row>
    <row r="50" spans="1:5" ht="24.75" customHeight="1">
      <c r="A50" s="7" t="s">
        <v>23</v>
      </c>
      <c r="B50" s="45" t="s">
        <v>24</v>
      </c>
      <c r="C50" s="27">
        <f>C51+C52+C53</f>
        <v>208000</v>
      </c>
      <c r="D50" s="27">
        <f>D51+D52+D53</f>
        <v>800102.97</v>
      </c>
      <c r="E50" s="23">
        <f t="shared" si="0"/>
        <v>384.6648894230769</v>
      </c>
    </row>
    <row r="51" spans="1:5" ht="36" customHeight="1">
      <c r="A51" s="7" t="s">
        <v>225</v>
      </c>
      <c r="B51" s="45" t="s">
        <v>226</v>
      </c>
      <c r="C51" s="27"/>
      <c r="D51" s="26">
        <v>623126.62</v>
      </c>
      <c r="E51" s="23"/>
    </row>
    <row r="52" spans="1:5" ht="72.75" customHeight="1">
      <c r="A52" s="9" t="s">
        <v>217</v>
      </c>
      <c r="B52" s="40" t="s">
        <v>218</v>
      </c>
      <c r="C52" s="26"/>
      <c r="D52" s="26">
        <v>176976.35</v>
      </c>
      <c r="E52" s="23"/>
    </row>
    <row r="53" spans="1:5" ht="81.75" customHeight="1">
      <c r="A53" s="9" t="s">
        <v>219</v>
      </c>
      <c r="B53" s="40" t="s">
        <v>220</v>
      </c>
      <c r="C53" s="26">
        <v>208000</v>
      </c>
      <c r="D53" s="26"/>
      <c r="E53" s="23">
        <f t="shared" si="0"/>
        <v>0</v>
      </c>
    </row>
    <row r="54" spans="1:5" ht="82.5" customHeight="1" hidden="1">
      <c r="A54" s="9" t="s">
        <v>86</v>
      </c>
      <c r="B54" s="40" t="s">
        <v>87</v>
      </c>
      <c r="C54" s="26"/>
      <c r="D54" s="26"/>
      <c r="E54" s="23" t="e">
        <f t="shared" si="0"/>
        <v>#DIV/0!</v>
      </c>
    </row>
    <row r="55" spans="1:5" ht="94.5" customHeight="1" hidden="1">
      <c r="A55" s="9" t="s">
        <v>77</v>
      </c>
      <c r="B55" s="40" t="s">
        <v>78</v>
      </c>
      <c r="C55" s="26"/>
      <c r="D55" s="26"/>
      <c r="E55" s="23" t="e">
        <f t="shared" si="0"/>
        <v>#DIV/0!</v>
      </c>
    </row>
    <row r="56" spans="1:5" ht="69" customHeight="1" hidden="1">
      <c r="A56" s="9" t="s">
        <v>25</v>
      </c>
      <c r="B56" s="40" t="s">
        <v>26</v>
      </c>
      <c r="C56" s="26"/>
      <c r="D56" s="26"/>
      <c r="E56" s="23" t="e">
        <f t="shared" si="0"/>
        <v>#DIV/0!</v>
      </c>
    </row>
    <row r="57" spans="1:5" ht="34.5" customHeight="1" hidden="1">
      <c r="A57" s="9" t="s">
        <v>158</v>
      </c>
      <c r="B57" s="40" t="s">
        <v>157</v>
      </c>
      <c r="C57" s="26"/>
      <c r="D57" s="26"/>
      <c r="E57" s="23" t="e">
        <f t="shared" si="0"/>
        <v>#DIV/0!</v>
      </c>
    </row>
    <row r="58" spans="1:5" ht="71.25" customHeight="1" hidden="1">
      <c r="A58" s="9" t="s">
        <v>96</v>
      </c>
      <c r="B58" s="40" t="s">
        <v>97</v>
      </c>
      <c r="C58" s="26"/>
      <c r="D58" s="26"/>
      <c r="E58" s="23" t="e">
        <f t="shared" si="0"/>
        <v>#DIV/0!</v>
      </c>
    </row>
    <row r="59" spans="1:5" ht="44.25" customHeight="1" hidden="1">
      <c r="A59" s="9" t="s">
        <v>136</v>
      </c>
      <c r="B59" s="40" t="s">
        <v>137</v>
      </c>
      <c r="C59" s="26"/>
      <c r="D59" s="26"/>
      <c r="E59" s="23" t="e">
        <f t="shared" si="0"/>
        <v>#DIV/0!</v>
      </c>
    </row>
    <row r="60" spans="1:5" ht="44.25" customHeight="1" hidden="1">
      <c r="A60" s="9" t="s">
        <v>148</v>
      </c>
      <c r="B60" s="40" t="s">
        <v>145</v>
      </c>
      <c r="C60" s="26"/>
      <c r="D60" s="26"/>
      <c r="E60" s="23" t="e">
        <f t="shared" si="0"/>
        <v>#DIV/0!</v>
      </c>
    </row>
    <row r="61" spans="1:5" ht="69" customHeight="1" hidden="1">
      <c r="A61" s="9" t="s">
        <v>147</v>
      </c>
      <c r="B61" s="40" t="s">
        <v>146</v>
      </c>
      <c r="C61" s="26"/>
      <c r="D61" s="26"/>
      <c r="E61" s="23" t="e">
        <f t="shared" si="0"/>
        <v>#DIV/0!</v>
      </c>
    </row>
    <row r="62" spans="1:5" ht="51" customHeight="1" hidden="1">
      <c r="A62" s="9" t="s">
        <v>27</v>
      </c>
      <c r="B62" s="40" t="s">
        <v>28</v>
      </c>
      <c r="C62" s="26"/>
      <c r="D62" s="26"/>
      <c r="E62" s="23" t="e">
        <f t="shared" si="0"/>
        <v>#DIV/0!</v>
      </c>
    </row>
    <row r="63" spans="1:5" ht="20.25" customHeight="1">
      <c r="A63" s="7" t="s">
        <v>29</v>
      </c>
      <c r="B63" s="45" t="s">
        <v>30</v>
      </c>
      <c r="C63" s="27">
        <f>C64</f>
        <v>0</v>
      </c>
      <c r="D63" s="27">
        <f>D64</f>
        <v>232064.11</v>
      </c>
      <c r="E63" s="23"/>
    </row>
    <row r="64" spans="1:5" ht="36.75" customHeight="1">
      <c r="A64" s="9" t="s">
        <v>31</v>
      </c>
      <c r="B64" s="40" t="s">
        <v>32</v>
      </c>
      <c r="C64" s="26"/>
      <c r="D64" s="26">
        <v>232064.11</v>
      </c>
      <c r="E64" s="23"/>
    </row>
    <row r="65" spans="1:5" ht="36.75" customHeight="1" hidden="1">
      <c r="A65" s="9" t="s">
        <v>167</v>
      </c>
      <c r="B65" s="40" t="s">
        <v>166</v>
      </c>
      <c r="C65" s="26"/>
      <c r="D65" s="26"/>
      <c r="E65" s="23" t="e">
        <f t="shared" si="0"/>
        <v>#DIV/0!</v>
      </c>
    </row>
    <row r="66" spans="1:5" ht="27" customHeight="1">
      <c r="A66" s="17" t="s">
        <v>33</v>
      </c>
      <c r="B66" s="51" t="s">
        <v>34</v>
      </c>
      <c r="C66" s="32">
        <f>C67+C75+C86+C91+C96</f>
        <v>598835612.69</v>
      </c>
      <c r="D66" s="32">
        <f>D67+D75+D86+D91+D96</f>
        <v>592817381.9</v>
      </c>
      <c r="E66" s="23">
        <f t="shared" si="0"/>
        <v>98.9950112080065</v>
      </c>
    </row>
    <row r="67" spans="1:5" ht="31.5" customHeight="1">
      <c r="A67" s="18" t="s">
        <v>209</v>
      </c>
      <c r="B67" s="52" t="s">
        <v>83</v>
      </c>
      <c r="C67" s="32">
        <v>88236510</v>
      </c>
      <c r="D67" s="32">
        <v>88236510</v>
      </c>
      <c r="E67" s="23">
        <f t="shared" si="0"/>
        <v>100</v>
      </c>
    </row>
    <row r="68" spans="1:5" s="3" customFormat="1" ht="32.25" customHeight="1">
      <c r="A68" s="41" t="s">
        <v>208</v>
      </c>
      <c r="B68" s="53" t="s">
        <v>82</v>
      </c>
      <c r="C68" s="29">
        <v>69216000</v>
      </c>
      <c r="D68" s="29">
        <v>69216000</v>
      </c>
      <c r="E68" s="23">
        <f t="shared" si="0"/>
        <v>100</v>
      </c>
    </row>
    <row r="69" spans="1:5" s="3" customFormat="1" ht="43.5" customHeight="1" hidden="1">
      <c r="A69" s="41">
        <v>20215002050000100</v>
      </c>
      <c r="B69" s="53" t="s">
        <v>182</v>
      </c>
      <c r="C69" s="29"/>
      <c r="D69" s="29"/>
      <c r="E69" s="23" t="e">
        <f t="shared" si="0"/>
        <v>#DIV/0!</v>
      </c>
    </row>
    <row r="70" spans="1:5" s="3" customFormat="1" ht="0.75" customHeight="1" hidden="1">
      <c r="A70" s="42" t="s">
        <v>180</v>
      </c>
      <c r="B70" s="53" t="s">
        <v>181</v>
      </c>
      <c r="C70" s="29"/>
      <c r="D70" s="29"/>
      <c r="E70" s="23" t="e">
        <f t="shared" si="0"/>
        <v>#DIV/0!</v>
      </c>
    </row>
    <row r="71" spans="1:5" s="3" customFormat="1" ht="42" customHeight="1" hidden="1">
      <c r="A71" s="41" t="s">
        <v>186</v>
      </c>
      <c r="B71" s="53" t="s">
        <v>190</v>
      </c>
      <c r="C71" s="29"/>
      <c r="D71" s="29"/>
      <c r="E71" s="23" t="e">
        <f t="shared" si="0"/>
        <v>#DIV/0!</v>
      </c>
    </row>
    <row r="72" spans="1:5" s="3" customFormat="1" ht="42" customHeight="1">
      <c r="A72" s="41" t="s">
        <v>243</v>
      </c>
      <c r="B72" s="53" t="s">
        <v>244</v>
      </c>
      <c r="C72" s="29">
        <v>14574210</v>
      </c>
      <c r="D72" s="29">
        <v>14574210</v>
      </c>
      <c r="E72" s="23"/>
    </row>
    <row r="73" spans="1:5" s="3" customFormat="1" ht="42" customHeight="1">
      <c r="A73" s="41" t="s">
        <v>227</v>
      </c>
      <c r="B73" s="53" t="s">
        <v>228</v>
      </c>
      <c r="C73" s="29">
        <v>1446300</v>
      </c>
      <c r="D73" s="29">
        <v>1446300</v>
      </c>
      <c r="E73" s="23"/>
    </row>
    <row r="74" spans="1:5" s="3" customFormat="1" ht="42" customHeight="1">
      <c r="A74" s="41" t="s">
        <v>245</v>
      </c>
      <c r="B74" s="53" t="s">
        <v>246</v>
      </c>
      <c r="C74" s="29">
        <v>3000000</v>
      </c>
      <c r="D74" s="29">
        <v>3000000</v>
      </c>
      <c r="E74" s="23"/>
    </row>
    <row r="75" spans="1:5" ht="45.75" customHeight="1">
      <c r="A75" s="18" t="s">
        <v>207</v>
      </c>
      <c r="B75" s="52" t="s">
        <v>35</v>
      </c>
      <c r="C75" s="32">
        <f>C78+C79+C81+C83+C84+C85+C80</f>
        <v>110095201.18999998</v>
      </c>
      <c r="D75" s="32">
        <f>D78+D79+D81+D83+D84+D85+D80</f>
        <v>110058825.85</v>
      </c>
      <c r="E75" s="23">
        <f t="shared" si="0"/>
        <v>99.96696010397655</v>
      </c>
    </row>
    <row r="76" spans="1:5" ht="42.75" customHeight="1" hidden="1">
      <c r="A76" s="19" t="s">
        <v>206</v>
      </c>
      <c r="B76" s="53" t="s">
        <v>161</v>
      </c>
      <c r="C76" s="29"/>
      <c r="D76" s="29"/>
      <c r="E76" s="23" t="e">
        <f t="shared" si="0"/>
        <v>#DIV/0!</v>
      </c>
    </row>
    <row r="77" spans="1:5" ht="48" customHeight="1" hidden="1">
      <c r="A77" s="19" t="s">
        <v>162</v>
      </c>
      <c r="B77" s="53" t="s">
        <v>163</v>
      </c>
      <c r="C77" s="29"/>
      <c r="D77" s="29"/>
      <c r="E77" s="23" t="e">
        <f t="shared" si="0"/>
        <v>#DIV/0!</v>
      </c>
    </row>
    <row r="78" spans="1:5" ht="108" customHeight="1">
      <c r="A78" s="19" t="s">
        <v>193</v>
      </c>
      <c r="B78" s="54" t="s">
        <v>138</v>
      </c>
      <c r="C78" s="28">
        <v>45427800</v>
      </c>
      <c r="D78" s="28">
        <v>45427800</v>
      </c>
      <c r="E78" s="23">
        <f t="shared" si="0"/>
        <v>100</v>
      </c>
    </row>
    <row r="79" spans="1:5" ht="92.25" customHeight="1">
      <c r="A79" s="19" t="s">
        <v>211</v>
      </c>
      <c r="B79" s="54" t="s">
        <v>210</v>
      </c>
      <c r="C79" s="28">
        <v>702370</v>
      </c>
      <c r="D79" s="28">
        <v>702370</v>
      </c>
      <c r="E79" s="23">
        <f aca="true" t="shared" si="1" ref="E79:E98">D79/C79*100</f>
        <v>100</v>
      </c>
    </row>
    <row r="80" spans="1:5" ht="86.25" customHeight="1">
      <c r="A80" s="19" t="s">
        <v>221</v>
      </c>
      <c r="B80" s="54" t="s">
        <v>222</v>
      </c>
      <c r="C80" s="28">
        <v>942225.55</v>
      </c>
      <c r="D80" s="28">
        <v>942225.55</v>
      </c>
      <c r="E80" s="23">
        <f t="shared" si="1"/>
        <v>100</v>
      </c>
    </row>
    <row r="81" spans="1:5" ht="63.75" customHeight="1">
      <c r="A81" s="19" t="s">
        <v>205</v>
      </c>
      <c r="B81" s="54" t="s">
        <v>183</v>
      </c>
      <c r="C81" s="28">
        <v>11336891.74</v>
      </c>
      <c r="D81" s="28">
        <v>11336891.74</v>
      </c>
      <c r="E81" s="23">
        <f t="shared" si="1"/>
        <v>100</v>
      </c>
    </row>
    <row r="82" spans="1:5" ht="57.75" customHeight="1" hidden="1">
      <c r="A82" s="19" t="s">
        <v>175</v>
      </c>
      <c r="B82" s="54"/>
      <c r="C82" s="28"/>
      <c r="D82" s="28"/>
      <c r="E82" s="23" t="e">
        <f t="shared" si="1"/>
        <v>#DIV/0!</v>
      </c>
    </row>
    <row r="83" spans="1:5" ht="30" customHeight="1">
      <c r="A83" s="19" t="s">
        <v>177</v>
      </c>
      <c r="B83" s="54" t="s">
        <v>178</v>
      </c>
      <c r="C83" s="28">
        <v>304969.57</v>
      </c>
      <c r="D83" s="28">
        <v>304969.57</v>
      </c>
      <c r="E83" s="23"/>
    </row>
    <row r="84" spans="1:5" ht="68.25" customHeight="1">
      <c r="A84" s="19" t="s">
        <v>204</v>
      </c>
      <c r="B84" s="54" t="s">
        <v>176</v>
      </c>
      <c r="C84" s="28">
        <v>14550707.07</v>
      </c>
      <c r="D84" s="28">
        <v>14550707.07</v>
      </c>
      <c r="E84" s="23">
        <f t="shared" si="1"/>
        <v>100</v>
      </c>
    </row>
    <row r="85" spans="1:5" ht="45.75" customHeight="1">
      <c r="A85" s="19" t="s">
        <v>223</v>
      </c>
      <c r="B85" s="54" t="s">
        <v>224</v>
      </c>
      <c r="C85" s="28">
        <v>36830237.26</v>
      </c>
      <c r="D85" s="28">
        <v>36793861.92</v>
      </c>
      <c r="E85" s="23">
        <f t="shared" si="1"/>
        <v>99.90123511900505</v>
      </c>
    </row>
    <row r="86" spans="1:5" ht="35.25" customHeight="1">
      <c r="A86" s="20" t="s">
        <v>203</v>
      </c>
      <c r="B86" s="55" t="s">
        <v>101</v>
      </c>
      <c r="C86" s="30">
        <f>C87+C88+C89+C90</f>
        <v>354333927</v>
      </c>
      <c r="D86" s="30">
        <f>D87+D88+D89+D90</f>
        <v>354307629</v>
      </c>
      <c r="E86" s="23">
        <f t="shared" si="1"/>
        <v>99.99257818741133</v>
      </c>
    </row>
    <row r="87" spans="1:5" ht="53.25" customHeight="1">
      <c r="A87" s="19" t="s">
        <v>202</v>
      </c>
      <c r="B87" s="54" t="s">
        <v>102</v>
      </c>
      <c r="C87" s="29">
        <v>348433992</v>
      </c>
      <c r="D87" s="29">
        <v>348433992</v>
      </c>
      <c r="E87" s="23">
        <f t="shared" si="1"/>
        <v>100</v>
      </c>
    </row>
    <row r="88" spans="1:5" ht="95.25" customHeight="1">
      <c r="A88" s="19" t="s">
        <v>201</v>
      </c>
      <c r="B88" s="54" t="s">
        <v>179</v>
      </c>
      <c r="C88" s="28">
        <v>2696175</v>
      </c>
      <c r="D88" s="28">
        <v>2696175</v>
      </c>
      <c r="E88" s="23">
        <f t="shared" si="1"/>
        <v>100</v>
      </c>
    </row>
    <row r="89" spans="1:5" ht="57.75" customHeight="1">
      <c r="A89" s="19" t="s">
        <v>200</v>
      </c>
      <c r="B89" s="54" t="s">
        <v>36</v>
      </c>
      <c r="C89" s="28">
        <v>2749000</v>
      </c>
      <c r="D89" s="28">
        <v>2749000</v>
      </c>
      <c r="E89" s="23">
        <f t="shared" si="1"/>
        <v>100</v>
      </c>
    </row>
    <row r="90" spans="1:5" ht="57.75" customHeight="1">
      <c r="A90" s="19" t="s">
        <v>233</v>
      </c>
      <c r="B90" s="54" t="s">
        <v>240</v>
      </c>
      <c r="C90" s="28">
        <v>454760</v>
      </c>
      <c r="D90" s="28">
        <v>428462</v>
      </c>
      <c r="E90" s="23">
        <f t="shared" si="1"/>
        <v>94.2171694959979</v>
      </c>
    </row>
    <row r="91" spans="1:5" s="37" customFormat="1" ht="31.5" customHeight="1">
      <c r="A91" s="20" t="s">
        <v>199</v>
      </c>
      <c r="B91" s="55" t="s">
        <v>139</v>
      </c>
      <c r="C91" s="30">
        <f>C92+C93</f>
        <v>46169974.5</v>
      </c>
      <c r="D91" s="30">
        <f>D92+D93</f>
        <v>40312893.04</v>
      </c>
      <c r="E91" s="23">
        <f t="shared" si="1"/>
        <v>87.31408989623765</v>
      </c>
    </row>
    <row r="92" spans="1:5" s="37" customFormat="1" ht="86.25" customHeight="1">
      <c r="A92" s="58" t="s">
        <v>232</v>
      </c>
      <c r="B92" s="54" t="s">
        <v>231</v>
      </c>
      <c r="C92" s="30">
        <v>17577000</v>
      </c>
      <c r="D92" s="30">
        <v>16544472.35</v>
      </c>
      <c r="E92" s="23">
        <f t="shared" si="1"/>
        <v>94.12568896853843</v>
      </c>
    </row>
    <row r="93" spans="1:5" ht="41.25" customHeight="1">
      <c r="A93" s="19" t="s">
        <v>198</v>
      </c>
      <c r="B93" s="54" t="s">
        <v>139</v>
      </c>
      <c r="C93" s="28">
        <v>28592974.5</v>
      </c>
      <c r="D93" s="28">
        <v>23768420.69</v>
      </c>
      <c r="E93" s="23">
        <f t="shared" si="1"/>
        <v>83.12678588231526</v>
      </c>
    </row>
    <row r="94" spans="1:5" ht="53.25" customHeight="1" hidden="1">
      <c r="A94" s="20" t="s">
        <v>168</v>
      </c>
      <c r="B94" s="55" t="s">
        <v>170</v>
      </c>
      <c r="C94" s="30"/>
      <c r="D94" s="30"/>
      <c r="E94" s="23" t="e">
        <f t="shared" si="1"/>
        <v>#DIV/0!</v>
      </c>
    </row>
    <row r="95" spans="1:5" ht="57" customHeight="1" hidden="1">
      <c r="A95" s="19" t="s">
        <v>174</v>
      </c>
      <c r="B95" s="54" t="s">
        <v>169</v>
      </c>
      <c r="C95" s="28"/>
      <c r="D95" s="28"/>
      <c r="E95" s="23" t="e">
        <f t="shared" si="1"/>
        <v>#DIV/0!</v>
      </c>
    </row>
    <row r="96" spans="1:5" ht="57" customHeight="1">
      <c r="A96" s="20" t="s">
        <v>197</v>
      </c>
      <c r="B96" s="55" t="s">
        <v>185</v>
      </c>
      <c r="C96" s="30"/>
      <c r="D96" s="30">
        <f>D97</f>
        <v>-98475.99</v>
      </c>
      <c r="E96" s="23"/>
    </row>
    <row r="97" spans="1:5" ht="57" customHeight="1">
      <c r="A97" s="19" t="s">
        <v>196</v>
      </c>
      <c r="B97" s="54" t="s">
        <v>169</v>
      </c>
      <c r="C97" s="28"/>
      <c r="D97" s="28">
        <v>-98475.99</v>
      </c>
      <c r="E97" s="23"/>
    </row>
    <row r="98" spans="1:5" ht="30.75" customHeight="1">
      <c r="A98" s="62" t="s">
        <v>37</v>
      </c>
      <c r="B98" s="63"/>
      <c r="C98" s="31">
        <f>C9+C66</f>
        <v>1061455612.69</v>
      </c>
      <c r="D98" s="31">
        <f>D9+D66</f>
        <v>1104999356.82</v>
      </c>
      <c r="E98" s="23">
        <f t="shared" si="1"/>
        <v>104.10226707640172</v>
      </c>
    </row>
    <row r="99" spans="1:5" ht="12.75">
      <c r="A99" s="1"/>
      <c r="B99" s="56"/>
      <c r="C99" s="36"/>
      <c r="D99" s="36"/>
      <c r="E99" s="2"/>
    </row>
    <row r="100" spans="1:5" ht="12.75">
      <c r="A100" s="1"/>
      <c r="B100" s="56"/>
      <c r="C100" s="36"/>
      <c r="D100" s="36"/>
      <c r="E100" s="1"/>
    </row>
    <row r="101" spans="1:5" ht="12.75">
      <c r="A101" s="1"/>
      <c r="B101" s="56"/>
      <c r="C101" s="36"/>
      <c r="D101" s="36"/>
      <c r="E101" s="1"/>
    </row>
    <row r="102" spans="1:5" ht="12.75">
      <c r="A102" s="1"/>
      <c r="B102" s="56"/>
      <c r="C102" s="36"/>
      <c r="D102" s="36"/>
      <c r="E102" s="1"/>
    </row>
    <row r="103" spans="1:5" ht="12.75">
      <c r="A103" s="1"/>
      <c r="B103" s="56"/>
      <c r="C103" s="36"/>
      <c r="D103" s="36"/>
      <c r="E103" s="1"/>
    </row>
    <row r="104" spans="1:5" ht="12.75">
      <c r="A104" s="1"/>
      <c r="B104" s="56"/>
      <c r="C104" s="36"/>
      <c r="D104" s="36"/>
      <c r="E104" s="1"/>
    </row>
    <row r="105" spans="1:5" ht="12.75">
      <c r="A105" s="1"/>
      <c r="B105" s="56"/>
      <c r="C105" s="36"/>
      <c r="D105" s="36"/>
      <c r="E105" s="1"/>
    </row>
    <row r="106" spans="1:5" ht="12.75">
      <c r="A106" s="1"/>
      <c r="B106" s="56"/>
      <c r="C106" s="36"/>
      <c r="D106" s="36"/>
      <c r="E106" s="1"/>
    </row>
    <row r="107" spans="1:5" ht="12.75">
      <c r="A107" s="1"/>
      <c r="B107" s="56"/>
      <c r="C107" s="36"/>
      <c r="D107" s="36"/>
      <c r="E107" s="1"/>
    </row>
    <row r="108" spans="1:5" ht="12.75">
      <c r="A108" s="1"/>
      <c r="B108" s="56"/>
      <c r="C108" s="36"/>
      <c r="D108" s="36"/>
      <c r="E108" s="1"/>
    </row>
    <row r="109" spans="1:5" ht="12.75">
      <c r="A109" s="1"/>
      <c r="B109" s="56"/>
      <c r="C109" s="36"/>
      <c r="D109" s="36"/>
      <c r="E109" s="1"/>
    </row>
    <row r="110" spans="1:5" ht="12.75">
      <c r="A110" s="1"/>
      <c r="B110" s="56"/>
      <c r="C110" s="36"/>
      <c r="D110" s="36"/>
      <c r="E110" s="1"/>
    </row>
    <row r="111" spans="1:5" ht="12.75">
      <c r="A111" s="1"/>
      <c r="B111" s="56"/>
      <c r="C111" s="36"/>
      <c r="D111" s="36"/>
      <c r="E111" s="1"/>
    </row>
    <row r="112" spans="1:5" ht="12.75">
      <c r="A112" s="1"/>
      <c r="B112" s="56"/>
      <c r="C112" s="36"/>
      <c r="D112" s="36"/>
      <c r="E112" s="1"/>
    </row>
    <row r="113" spans="1:5" ht="12.75">
      <c r="A113" s="1"/>
      <c r="B113" s="56"/>
      <c r="C113" s="36"/>
      <c r="D113" s="36"/>
      <c r="E113" s="1"/>
    </row>
    <row r="114" spans="1:5" ht="12.75">
      <c r="A114" s="1"/>
      <c r="B114" s="56"/>
      <c r="C114" s="36"/>
      <c r="D114" s="36"/>
      <c r="E114" s="1"/>
    </row>
    <row r="115" spans="1:5" ht="12.75">
      <c r="A115" s="1"/>
      <c r="B115" s="56"/>
      <c r="C115" s="36"/>
      <c r="D115" s="36"/>
      <c r="E115" s="1"/>
    </row>
    <row r="116" spans="1:5" ht="12.75">
      <c r="A116" s="1"/>
      <c r="B116" s="56"/>
      <c r="C116" s="36"/>
      <c r="D116" s="36"/>
      <c r="E116" s="1"/>
    </row>
    <row r="117" spans="1:5" ht="12.75">
      <c r="A117" s="1"/>
      <c r="B117" s="56"/>
      <c r="C117" s="36"/>
      <c r="D117" s="36"/>
      <c r="E117" s="1"/>
    </row>
    <row r="118" spans="1:5" ht="12.75">
      <c r="A118" s="1"/>
      <c r="B118" s="56"/>
      <c r="C118" s="36"/>
      <c r="D118" s="36"/>
      <c r="E118" s="1"/>
    </row>
    <row r="119" spans="1:5" ht="12.75">
      <c r="A119" s="1"/>
      <c r="B119" s="56"/>
      <c r="C119" s="36"/>
      <c r="D119" s="36"/>
      <c r="E119" s="1"/>
    </row>
    <row r="120" spans="1:5" ht="12.75">
      <c r="A120" s="1"/>
      <c r="B120" s="56"/>
      <c r="C120" s="36"/>
      <c r="D120" s="36"/>
      <c r="E120" s="1"/>
    </row>
    <row r="121" spans="1:5" ht="12.75">
      <c r="A121" s="1"/>
      <c r="B121" s="56"/>
      <c r="C121" s="36"/>
      <c r="D121" s="36"/>
      <c r="E121" s="1"/>
    </row>
    <row r="122" spans="1:5" ht="12.75">
      <c r="A122" s="1"/>
      <c r="B122" s="56"/>
      <c r="C122" s="36"/>
      <c r="D122" s="36"/>
      <c r="E122" s="1"/>
    </row>
    <row r="123" spans="1:5" ht="12.75">
      <c r="A123" s="1"/>
      <c r="B123" s="56"/>
      <c r="C123" s="36"/>
      <c r="D123" s="36"/>
      <c r="E123" s="1"/>
    </row>
    <row r="124" spans="1:5" ht="12.75">
      <c r="A124" s="1"/>
      <c r="B124" s="56"/>
      <c r="C124" s="36"/>
      <c r="D124" s="36"/>
      <c r="E124" s="1"/>
    </row>
    <row r="125" spans="1:5" ht="12.75">
      <c r="A125" s="1"/>
      <c r="B125" s="56"/>
      <c r="C125" s="36"/>
      <c r="D125" s="36"/>
      <c r="E125" s="1"/>
    </row>
    <row r="126" spans="1:5" ht="12.75">
      <c r="A126" s="1"/>
      <c r="B126" s="56"/>
      <c r="C126" s="36"/>
      <c r="D126" s="36"/>
      <c r="E126" s="1"/>
    </row>
    <row r="127" spans="1:5" ht="12.75">
      <c r="A127" s="1"/>
      <c r="B127" s="56"/>
      <c r="C127" s="36"/>
      <c r="D127" s="36"/>
      <c r="E127" s="1"/>
    </row>
    <row r="128" spans="1:5" ht="12.75">
      <c r="A128" s="1"/>
      <c r="B128" s="56"/>
      <c r="C128" s="36"/>
      <c r="D128" s="36"/>
      <c r="E128" s="1"/>
    </row>
    <row r="129" spans="1:5" ht="12.75">
      <c r="A129" s="1"/>
      <c r="B129" s="56"/>
      <c r="C129" s="36"/>
      <c r="D129" s="36"/>
      <c r="E129" s="1"/>
    </row>
    <row r="130" spans="1:5" ht="12.75">
      <c r="A130" s="1"/>
      <c r="B130" s="56"/>
      <c r="C130" s="36"/>
      <c r="D130" s="36"/>
      <c r="E130" s="1"/>
    </row>
    <row r="131" spans="1:5" ht="12.75">
      <c r="A131" s="1"/>
      <c r="B131" s="56"/>
      <c r="C131" s="36"/>
      <c r="D131" s="36"/>
      <c r="E131" s="1"/>
    </row>
    <row r="132" spans="1:5" ht="12.75">
      <c r="A132" s="1"/>
      <c r="B132" s="56"/>
      <c r="C132" s="36"/>
      <c r="D132" s="36"/>
      <c r="E132" s="1"/>
    </row>
    <row r="133" spans="1:5" ht="12.75">
      <c r="A133" s="1"/>
      <c r="B133" s="56"/>
      <c r="C133" s="36"/>
      <c r="D133" s="36"/>
      <c r="E133" s="1"/>
    </row>
    <row r="134" spans="1:5" ht="12.75">
      <c r="A134" s="1"/>
      <c r="B134" s="56"/>
      <c r="C134" s="36"/>
      <c r="D134" s="36"/>
      <c r="E134" s="1"/>
    </row>
    <row r="135" spans="1:5" ht="12.75">
      <c r="A135" s="1"/>
      <c r="B135" s="56"/>
      <c r="C135" s="36"/>
      <c r="D135" s="36"/>
      <c r="E135" s="1"/>
    </row>
    <row r="136" spans="1:5" ht="12.75">
      <c r="A136" s="1"/>
      <c r="B136" s="56"/>
      <c r="C136" s="36"/>
      <c r="D136" s="36"/>
      <c r="E136" s="1"/>
    </row>
    <row r="137" spans="1:5" ht="12.75">
      <c r="A137" s="1"/>
      <c r="B137" s="56"/>
      <c r="C137" s="36"/>
      <c r="D137" s="36"/>
      <c r="E137" s="1"/>
    </row>
    <row r="138" spans="1:5" ht="12.75">
      <c r="A138" s="1"/>
      <c r="B138" s="56"/>
      <c r="C138" s="36"/>
      <c r="D138" s="36"/>
      <c r="E138" s="1"/>
    </row>
    <row r="139" spans="1:5" ht="12.75">
      <c r="A139" s="1"/>
      <c r="B139" s="56"/>
      <c r="C139" s="36"/>
      <c r="D139" s="36"/>
      <c r="E139" s="1"/>
    </row>
    <row r="140" spans="1:5" ht="12.75">
      <c r="A140" s="1"/>
      <c r="B140" s="56"/>
      <c r="C140" s="36"/>
      <c r="D140" s="36"/>
      <c r="E140" s="1"/>
    </row>
    <row r="141" spans="1:5" ht="12.75">
      <c r="A141" s="1"/>
      <c r="B141" s="56"/>
      <c r="C141" s="36"/>
      <c r="D141" s="36"/>
      <c r="E141" s="1"/>
    </row>
    <row r="142" spans="1:5" ht="12.75">
      <c r="A142" s="1"/>
      <c r="B142" s="56"/>
      <c r="C142" s="36"/>
      <c r="D142" s="36"/>
      <c r="E142" s="1"/>
    </row>
    <row r="143" spans="1:5" ht="12.75">
      <c r="A143" s="1"/>
      <c r="B143" s="56"/>
      <c r="C143" s="36"/>
      <c r="D143" s="36"/>
      <c r="E143" s="1"/>
    </row>
    <row r="144" spans="1:5" ht="12.75">
      <c r="A144" s="1"/>
      <c r="B144" s="56"/>
      <c r="C144" s="36"/>
      <c r="D144" s="36"/>
      <c r="E144" s="1"/>
    </row>
    <row r="145" spans="1:5" ht="12.75">
      <c r="A145" s="1"/>
      <c r="B145" s="56"/>
      <c r="C145" s="36"/>
      <c r="D145" s="36"/>
      <c r="E145" s="1"/>
    </row>
    <row r="146" spans="1:5" ht="12.75">
      <c r="A146" s="1"/>
      <c r="B146" s="56"/>
      <c r="C146" s="36"/>
      <c r="D146" s="36"/>
      <c r="E146" s="1"/>
    </row>
    <row r="147" spans="1:5" ht="12.75">
      <c r="A147" s="1"/>
      <c r="B147" s="56"/>
      <c r="C147" s="36"/>
      <c r="D147" s="36"/>
      <c r="E147" s="1"/>
    </row>
    <row r="148" spans="1:5" ht="12.75">
      <c r="A148" s="1"/>
      <c r="B148" s="56"/>
      <c r="C148" s="36"/>
      <c r="D148" s="36"/>
      <c r="E148" s="1"/>
    </row>
    <row r="149" spans="1:5" ht="12.75">
      <c r="A149" s="1"/>
      <c r="B149" s="56"/>
      <c r="C149" s="36"/>
      <c r="D149" s="36"/>
      <c r="E149" s="1"/>
    </row>
    <row r="150" spans="1:5" ht="12.75">
      <c r="A150" s="1"/>
      <c r="B150" s="56"/>
      <c r="C150" s="36"/>
      <c r="D150" s="36"/>
      <c r="E150" s="1"/>
    </row>
    <row r="151" spans="1:5" ht="12.75">
      <c r="A151" s="1"/>
      <c r="B151" s="56"/>
      <c r="C151" s="36"/>
      <c r="D151" s="36"/>
      <c r="E151" s="1"/>
    </row>
    <row r="152" spans="1:5" ht="12.75">
      <c r="A152" s="1"/>
      <c r="B152" s="56"/>
      <c r="C152" s="36"/>
      <c r="D152" s="36"/>
      <c r="E152" s="1"/>
    </row>
    <row r="153" spans="1:5" ht="12.75">
      <c r="A153" s="1"/>
      <c r="B153" s="56"/>
      <c r="C153" s="36"/>
      <c r="D153" s="36"/>
      <c r="E153" s="1"/>
    </row>
    <row r="154" spans="1:5" ht="12.75">
      <c r="A154" s="1"/>
      <c r="B154" s="56"/>
      <c r="C154" s="36"/>
      <c r="D154" s="36"/>
      <c r="E154" s="1"/>
    </row>
  </sheetData>
  <sheetProtection/>
  <mergeCells count="8">
    <mergeCell ref="C7:D7"/>
    <mergeCell ref="A98:B98"/>
    <mergeCell ref="A1:E1"/>
    <mergeCell ref="A2:E2"/>
    <mergeCell ref="A3:E3"/>
    <mergeCell ref="A4:E4"/>
    <mergeCell ref="D5:E5"/>
    <mergeCell ref="A6:E6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2.25390625" style="0" customWidth="1"/>
    <col min="2" max="2" width="41.25390625" style="0" customWidth="1"/>
    <col min="3" max="3" width="18.625" style="35" customWidth="1"/>
    <col min="4" max="4" width="15.875" style="35" customWidth="1"/>
    <col min="5" max="5" width="11.625" style="0" customWidth="1"/>
    <col min="7" max="7" width="12.75390625" style="0" bestFit="1" customWidth="1"/>
  </cols>
  <sheetData>
    <row r="1" spans="1:5" ht="12.75">
      <c r="A1" s="64" t="s">
        <v>109</v>
      </c>
      <c r="B1" s="64"/>
      <c r="C1" s="64"/>
      <c r="D1" s="64"/>
      <c r="E1" s="64"/>
    </row>
    <row r="2" spans="1:5" ht="12.75">
      <c r="A2" s="64" t="s">
        <v>159</v>
      </c>
      <c r="B2" s="64"/>
      <c r="C2" s="64"/>
      <c r="D2" s="64"/>
      <c r="E2" s="64"/>
    </row>
    <row r="3" spans="1:5" ht="12.75">
      <c r="A3" s="64" t="s">
        <v>108</v>
      </c>
      <c r="B3" s="64"/>
      <c r="C3" s="64"/>
      <c r="D3" s="64"/>
      <c r="E3" s="64"/>
    </row>
    <row r="4" spans="1:5" ht="15.75" customHeight="1">
      <c r="A4" s="64" t="s">
        <v>249</v>
      </c>
      <c r="B4" s="64"/>
      <c r="C4" s="64"/>
      <c r="D4" s="64"/>
      <c r="E4" s="64"/>
    </row>
    <row r="5" spans="1:5" ht="39.75" customHeight="1">
      <c r="A5" s="66" t="s">
        <v>241</v>
      </c>
      <c r="B5" s="66"/>
      <c r="C5" s="66"/>
      <c r="D5" s="66"/>
      <c r="E5" s="66"/>
    </row>
    <row r="6" spans="1:5" ht="19.5" customHeight="1">
      <c r="A6" s="6"/>
      <c r="B6" s="6"/>
      <c r="C6" s="67" t="s">
        <v>135</v>
      </c>
      <c r="D6" s="67"/>
      <c r="E6" s="24"/>
    </row>
    <row r="7" spans="1:5" ht="33" customHeight="1">
      <c r="A7" s="11"/>
      <c r="B7" s="11" t="s">
        <v>40</v>
      </c>
      <c r="C7" s="25" t="s">
        <v>230</v>
      </c>
      <c r="D7" s="25" t="s">
        <v>248</v>
      </c>
      <c r="E7" s="11" t="s">
        <v>1</v>
      </c>
    </row>
    <row r="8" spans="1:5" ht="32.25" customHeight="1">
      <c r="A8" s="11" t="s">
        <v>41</v>
      </c>
      <c r="B8" s="12" t="s">
        <v>42</v>
      </c>
      <c r="C8" s="25">
        <f>SUM(C9:C15)</f>
        <v>56771930</v>
      </c>
      <c r="D8" s="25">
        <f>SUM(D9:D15)</f>
        <v>50497716.2</v>
      </c>
      <c r="E8" s="23">
        <f>D8/C8*100</f>
        <v>88.94838734564776</v>
      </c>
    </row>
    <row r="9" spans="1:5" ht="46.5" customHeight="1">
      <c r="A9" s="21" t="s">
        <v>43</v>
      </c>
      <c r="B9" s="22" t="s">
        <v>93</v>
      </c>
      <c r="C9" s="46">
        <v>1776200</v>
      </c>
      <c r="D9" s="46">
        <v>1775215.79</v>
      </c>
      <c r="E9" s="23">
        <f aca="true" t="shared" si="0" ref="E9:E43">D9/C9*100</f>
        <v>99.9445890102466</v>
      </c>
    </row>
    <row r="10" spans="1:5" ht="60" customHeight="1">
      <c r="A10" s="21" t="s">
        <v>44</v>
      </c>
      <c r="B10" s="22" t="s">
        <v>94</v>
      </c>
      <c r="C10" s="46">
        <v>1428000</v>
      </c>
      <c r="D10" s="46">
        <v>1418264.07</v>
      </c>
      <c r="E10" s="23">
        <f t="shared" si="0"/>
        <v>99.31821218487396</v>
      </c>
    </row>
    <row r="11" spans="1:5" ht="63.75" customHeight="1">
      <c r="A11" s="21" t="s">
        <v>45</v>
      </c>
      <c r="B11" s="22" t="s">
        <v>46</v>
      </c>
      <c r="C11" s="46">
        <v>39082170</v>
      </c>
      <c r="D11" s="46">
        <v>35965508.49</v>
      </c>
      <c r="E11" s="23">
        <f t="shared" si="0"/>
        <v>92.02536217922393</v>
      </c>
    </row>
    <row r="12" spans="1:5" ht="47.25" customHeight="1">
      <c r="A12" s="21" t="s">
        <v>47</v>
      </c>
      <c r="B12" s="22" t="s">
        <v>84</v>
      </c>
      <c r="C12" s="46">
        <v>8795800</v>
      </c>
      <c r="D12" s="46">
        <v>8175265.85</v>
      </c>
      <c r="E12" s="23">
        <f t="shared" si="0"/>
        <v>92.94510846085632</v>
      </c>
    </row>
    <row r="13" spans="1:5" ht="24" customHeight="1">
      <c r="A13" s="21" t="s">
        <v>171</v>
      </c>
      <c r="B13" s="22" t="s">
        <v>172</v>
      </c>
      <c r="C13" s="46">
        <v>2365000</v>
      </c>
      <c r="D13" s="46">
        <v>2365000</v>
      </c>
      <c r="E13" s="23">
        <f t="shared" si="0"/>
        <v>100</v>
      </c>
    </row>
    <row r="14" spans="1:5" ht="26.25" customHeight="1">
      <c r="A14" s="21" t="s">
        <v>48</v>
      </c>
      <c r="B14" s="22" t="s">
        <v>49</v>
      </c>
      <c r="C14" s="46">
        <v>2500000</v>
      </c>
      <c r="D14" s="46"/>
      <c r="E14" s="23">
        <f t="shared" si="0"/>
        <v>0</v>
      </c>
    </row>
    <row r="15" spans="1:5" ht="30" customHeight="1">
      <c r="A15" s="21" t="s">
        <v>99</v>
      </c>
      <c r="B15" s="22" t="s">
        <v>100</v>
      </c>
      <c r="C15" s="46">
        <v>824760</v>
      </c>
      <c r="D15" s="46">
        <v>798462</v>
      </c>
      <c r="E15" s="23">
        <f t="shared" si="0"/>
        <v>96.81143605412484</v>
      </c>
    </row>
    <row r="16" spans="1:5" ht="30" customHeight="1">
      <c r="A16" s="11" t="s">
        <v>103</v>
      </c>
      <c r="B16" s="12" t="s">
        <v>104</v>
      </c>
      <c r="C16" s="25">
        <f>C17</f>
        <v>2749000</v>
      </c>
      <c r="D16" s="25">
        <f>D17</f>
        <v>2743000</v>
      </c>
      <c r="E16" s="23">
        <f t="shared" si="0"/>
        <v>99.78173881411422</v>
      </c>
    </row>
    <row r="17" spans="1:5" ht="30" customHeight="1">
      <c r="A17" s="14" t="s">
        <v>105</v>
      </c>
      <c r="B17" s="15" t="s">
        <v>106</v>
      </c>
      <c r="C17" s="46">
        <v>2749000</v>
      </c>
      <c r="D17" s="46">
        <v>2743000</v>
      </c>
      <c r="E17" s="23">
        <f t="shared" si="0"/>
        <v>99.78173881411422</v>
      </c>
    </row>
    <row r="18" spans="1:5" ht="45" customHeight="1">
      <c r="A18" s="11" t="s">
        <v>50</v>
      </c>
      <c r="B18" s="12" t="s">
        <v>51</v>
      </c>
      <c r="C18" s="25">
        <f>C19+C20</f>
        <v>7221000</v>
      </c>
      <c r="D18" s="25">
        <f>D19+D20</f>
        <v>6812440.74</v>
      </c>
      <c r="E18" s="23">
        <f t="shared" si="0"/>
        <v>94.34206813460739</v>
      </c>
    </row>
    <row r="19" spans="1:5" s="38" customFormat="1" ht="60" customHeight="1">
      <c r="A19" s="21" t="s">
        <v>133</v>
      </c>
      <c r="B19" s="22" t="s">
        <v>134</v>
      </c>
      <c r="C19" s="46">
        <v>5996000</v>
      </c>
      <c r="D19" s="46">
        <v>5607714.74</v>
      </c>
      <c r="E19" s="23">
        <f t="shared" si="0"/>
        <v>93.52426184122749</v>
      </c>
    </row>
    <row r="20" spans="1:5" s="38" customFormat="1" ht="46.5" customHeight="1">
      <c r="A20" s="21" t="s">
        <v>121</v>
      </c>
      <c r="B20" s="22" t="s">
        <v>122</v>
      </c>
      <c r="C20" s="46">
        <v>1225000</v>
      </c>
      <c r="D20" s="46">
        <v>1204726</v>
      </c>
      <c r="E20" s="23">
        <f t="shared" si="0"/>
        <v>98.34497959183673</v>
      </c>
    </row>
    <row r="21" spans="1:5" ht="38.25" customHeight="1">
      <c r="A21" s="11" t="s">
        <v>52</v>
      </c>
      <c r="B21" s="12" t="s">
        <v>53</v>
      </c>
      <c r="C21" s="25">
        <f>C22+C23+C24+C25</f>
        <v>80297521</v>
      </c>
      <c r="D21" s="25">
        <f>D22+D23+D24+D25</f>
        <v>75671109.61</v>
      </c>
      <c r="E21" s="23">
        <f t="shared" si="0"/>
        <v>94.2384131759186</v>
      </c>
    </row>
    <row r="22" spans="1:5" ht="38.25" customHeight="1">
      <c r="A22" s="21" t="s">
        <v>194</v>
      </c>
      <c r="B22" s="12" t="s">
        <v>195</v>
      </c>
      <c r="C22" s="57">
        <v>318521</v>
      </c>
      <c r="D22" s="57">
        <v>318521</v>
      </c>
      <c r="E22" s="23"/>
    </row>
    <row r="23" spans="1:5" ht="30" customHeight="1">
      <c r="A23" s="21" t="s">
        <v>54</v>
      </c>
      <c r="B23" s="22" t="s">
        <v>55</v>
      </c>
      <c r="C23" s="46">
        <v>5819200</v>
      </c>
      <c r="D23" s="46">
        <v>5771690.59</v>
      </c>
      <c r="E23" s="23">
        <f t="shared" si="0"/>
        <v>99.18357489001924</v>
      </c>
    </row>
    <row r="24" spans="1:5" ht="30" customHeight="1">
      <c r="A24" s="21" t="s">
        <v>118</v>
      </c>
      <c r="B24" s="22" t="s">
        <v>117</v>
      </c>
      <c r="C24" s="46">
        <v>64299800</v>
      </c>
      <c r="D24" s="46">
        <v>63202998.02</v>
      </c>
      <c r="E24" s="23">
        <f t="shared" si="0"/>
        <v>98.29423733821878</v>
      </c>
    </row>
    <row r="25" spans="1:5" ht="35.25" customHeight="1">
      <c r="A25" s="21" t="s">
        <v>88</v>
      </c>
      <c r="B25" s="22" t="s">
        <v>98</v>
      </c>
      <c r="C25" s="46">
        <v>9860000</v>
      </c>
      <c r="D25" s="46">
        <v>6377900</v>
      </c>
      <c r="E25" s="23">
        <f t="shared" si="0"/>
        <v>64.68458417849898</v>
      </c>
    </row>
    <row r="26" spans="1:5" ht="30" customHeight="1">
      <c r="A26" s="11" t="s">
        <v>56</v>
      </c>
      <c r="B26" s="12" t="s">
        <v>57</v>
      </c>
      <c r="C26" s="25">
        <f>C27+C28+C29</f>
        <v>161654944.33</v>
      </c>
      <c r="D26" s="25">
        <f>D27+D28+D29</f>
        <v>133117349.8</v>
      </c>
      <c r="E26" s="23">
        <f t="shared" si="0"/>
        <v>82.34659963648015</v>
      </c>
    </row>
    <row r="27" spans="1:5" ht="30" customHeight="1">
      <c r="A27" s="21" t="s">
        <v>58</v>
      </c>
      <c r="B27" s="22" t="s">
        <v>59</v>
      </c>
      <c r="C27" s="46">
        <v>22334765.71</v>
      </c>
      <c r="D27" s="46">
        <v>8963280</v>
      </c>
      <c r="E27" s="23">
        <f t="shared" si="0"/>
        <v>40.13151566656841</v>
      </c>
    </row>
    <row r="28" spans="1:5" ht="22.5" customHeight="1">
      <c r="A28" s="21" t="s">
        <v>60</v>
      </c>
      <c r="B28" s="22" t="s">
        <v>61</v>
      </c>
      <c r="C28" s="46">
        <v>58926000</v>
      </c>
      <c r="D28" s="46">
        <v>44177191.47</v>
      </c>
      <c r="E28" s="23">
        <f t="shared" si="0"/>
        <v>74.97062666734548</v>
      </c>
    </row>
    <row r="29" spans="1:5" ht="22.5" customHeight="1">
      <c r="A29" s="21" t="s">
        <v>123</v>
      </c>
      <c r="B29" s="22" t="s">
        <v>124</v>
      </c>
      <c r="C29" s="46">
        <v>80394178.62</v>
      </c>
      <c r="D29" s="46">
        <v>79976878.33</v>
      </c>
      <c r="E29" s="23">
        <f t="shared" si="0"/>
        <v>99.48093220533733</v>
      </c>
    </row>
    <row r="30" spans="1:5" ht="30" customHeight="1">
      <c r="A30" s="11" t="s">
        <v>72</v>
      </c>
      <c r="B30" s="12" t="s">
        <v>73</v>
      </c>
      <c r="C30" s="25">
        <f>C31+C32</f>
        <v>618126493.5</v>
      </c>
      <c r="D30" s="25">
        <f>D31+D32</f>
        <v>604804367.5400001</v>
      </c>
      <c r="E30" s="23">
        <f t="shared" si="0"/>
        <v>97.84475732716675</v>
      </c>
    </row>
    <row r="31" spans="1:5" ht="41.25" customHeight="1">
      <c r="A31" s="21" t="s">
        <v>173</v>
      </c>
      <c r="B31" s="22" t="s">
        <v>95</v>
      </c>
      <c r="C31" s="46">
        <v>617562993.5</v>
      </c>
      <c r="D31" s="46">
        <v>604392850.97</v>
      </c>
      <c r="E31" s="23">
        <f t="shared" si="0"/>
        <v>97.8674009504101</v>
      </c>
    </row>
    <row r="32" spans="1:5" ht="30" customHeight="1">
      <c r="A32" s="21" t="s">
        <v>70</v>
      </c>
      <c r="B32" s="22" t="s">
        <v>71</v>
      </c>
      <c r="C32" s="46">
        <v>563500</v>
      </c>
      <c r="D32" s="46">
        <v>411516.57</v>
      </c>
      <c r="E32" s="23">
        <f t="shared" si="0"/>
        <v>73.02867258207631</v>
      </c>
    </row>
    <row r="33" spans="1:5" ht="27" customHeight="1">
      <c r="A33" s="11" t="s">
        <v>62</v>
      </c>
      <c r="B33" s="12" t="s">
        <v>89</v>
      </c>
      <c r="C33" s="25">
        <v>75058965.12</v>
      </c>
      <c r="D33" s="25">
        <v>74953175.11</v>
      </c>
      <c r="E33" s="23">
        <f t="shared" si="0"/>
        <v>99.85905746258176</v>
      </c>
    </row>
    <row r="34" spans="1:5" ht="30" customHeight="1">
      <c r="A34" s="13">
        <v>1000</v>
      </c>
      <c r="B34" s="12" t="s">
        <v>64</v>
      </c>
      <c r="C34" s="25">
        <f>C35+C36+C37+C38</f>
        <v>30223658.740000002</v>
      </c>
      <c r="D34" s="25">
        <f>D35+D36+D37+D38</f>
        <v>30203230.17</v>
      </c>
      <c r="E34" s="23">
        <f t="shared" si="0"/>
        <v>99.93240867965146</v>
      </c>
    </row>
    <row r="35" spans="1:5" ht="21" customHeight="1">
      <c r="A35" s="16">
        <v>1001</v>
      </c>
      <c r="B35" s="15" t="s">
        <v>65</v>
      </c>
      <c r="C35" s="46">
        <v>7725000</v>
      </c>
      <c r="D35" s="46">
        <v>7721209.17</v>
      </c>
      <c r="E35" s="23">
        <f t="shared" si="0"/>
        <v>99.95092776699029</v>
      </c>
    </row>
    <row r="36" spans="1:5" ht="21" customHeight="1">
      <c r="A36" s="16">
        <v>1003</v>
      </c>
      <c r="B36" s="15" t="s">
        <v>66</v>
      </c>
      <c r="C36" s="46">
        <v>15947483.74</v>
      </c>
      <c r="D36" s="46">
        <v>15947021</v>
      </c>
      <c r="E36" s="23">
        <f t="shared" si="0"/>
        <v>99.99709835101547</v>
      </c>
    </row>
    <row r="37" spans="1:5" ht="21.75" customHeight="1">
      <c r="A37" s="16">
        <v>1004</v>
      </c>
      <c r="B37" s="15" t="s">
        <v>67</v>
      </c>
      <c r="C37" s="46">
        <v>2696175</v>
      </c>
      <c r="D37" s="46">
        <v>2696175</v>
      </c>
      <c r="E37" s="23">
        <f t="shared" si="0"/>
        <v>100</v>
      </c>
    </row>
    <row r="38" spans="1:5" ht="23.25" customHeight="1">
      <c r="A38" s="16">
        <v>1006</v>
      </c>
      <c r="B38" s="15" t="s">
        <v>68</v>
      </c>
      <c r="C38" s="46">
        <v>3855000</v>
      </c>
      <c r="D38" s="46">
        <v>3838825</v>
      </c>
      <c r="E38" s="23">
        <f t="shared" si="0"/>
        <v>99.58041504539558</v>
      </c>
    </row>
    <row r="39" spans="1:5" ht="30" customHeight="1">
      <c r="A39" s="13">
        <v>1100</v>
      </c>
      <c r="B39" s="12" t="s">
        <v>63</v>
      </c>
      <c r="C39" s="25">
        <v>14026500</v>
      </c>
      <c r="D39" s="25">
        <v>13170656.3</v>
      </c>
      <c r="E39" s="23">
        <f t="shared" si="0"/>
        <v>93.89838020889032</v>
      </c>
    </row>
    <row r="40" spans="1:5" s="38" customFormat="1" ht="23.25" customHeight="1">
      <c r="A40" s="39">
        <v>1101</v>
      </c>
      <c r="B40" s="22" t="s">
        <v>140</v>
      </c>
      <c r="C40" s="46">
        <v>13990000</v>
      </c>
      <c r="D40" s="46">
        <v>13170656</v>
      </c>
      <c r="E40" s="23">
        <f t="shared" si="0"/>
        <v>94.14335954253038</v>
      </c>
    </row>
    <row r="41" spans="1:5" ht="34.5" customHeight="1">
      <c r="A41" s="13">
        <v>1200</v>
      </c>
      <c r="B41" s="12" t="s">
        <v>90</v>
      </c>
      <c r="C41" s="25">
        <v>3200000</v>
      </c>
      <c r="D41" s="25">
        <v>3200000</v>
      </c>
      <c r="E41" s="23">
        <f t="shared" si="0"/>
        <v>100</v>
      </c>
    </row>
    <row r="42" spans="1:5" ht="52.5" customHeight="1">
      <c r="A42" s="13">
        <v>1400</v>
      </c>
      <c r="B42" s="12" t="s">
        <v>92</v>
      </c>
      <c r="C42" s="25">
        <v>45242500</v>
      </c>
      <c r="D42" s="25">
        <v>45242500</v>
      </c>
      <c r="E42" s="23">
        <f t="shared" si="0"/>
        <v>100</v>
      </c>
    </row>
    <row r="43" spans="1:5" ht="42.75" customHeight="1">
      <c r="A43" s="13"/>
      <c r="B43" s="12" t="s">
        <v>69</v>
      </c>
      <c r="C43" s="25">
        <f>C8+C16+C18+C21+C26+C30+C33+C34+C39+C42+C41</f>
        <v>1094572512.69</v>
      </c>
      <c r="D43" s="25">
        <f>D8+D16+D18+D21+D26+D30+D33+D34+D39+D42+D41</f>
        <v>1040415545.47</v>
      </c>
      <c r="E43" s="23">
        <f t="shared" si="0"/>
        <v>95.05222663714578</v>
      </c>
    </row>
    <row r="44" spans="1:5" ht="12.75">
      <c r="A44" s="5"/>
      <c r="B44" s="5"/>
      <c r="C44" s="33"/>
      <c r="D44" s="33"/>
      <c r="E44" s="4"/>
    </row>
    <row r="45" spans="1:5" ht="12.75">
      <c r="A45" s="5"/>
      <c r="B45" s="5"/>
      <c r="C45" s="33"/>
      <c r="D45" s="33"/>
      <c r="E45" s="4"/>
    </row>
    <row r="46" spans="1:5" ht="12.75">
      <c r="A46" s="5"/>
      <c r="B46" s="5"/>
      <c r="C46" s="33"/>
      <c r="D46" s="33"/>
      <c r="E46" s="4"/>
    </row>
    <row r="47" spans="1:5" ht="12.75">
      <c r="A47" s="5"/>
      <c r="B47" s="5"/>
      <c r="C47" s="33"/>
      <c r="D47" s="33"/>
      <c r="E47" s="4"/>
    </row>
    <row r="48" spans="1:5" ht="12.75">
      <c r="A48" s="5"/>
      <c r="B48" s="5"/>
      <c r="C48" s="33"/>
      <c r="D48" s="33"/>
      <c r="E48" s="4"/>
    </row>
    <row r="49" spans="1:5" ht="12.75">
      <c r="A49" s="5"/>
      <c r="B49" s="5"/>
      <c r="C49" s="33"/>
      <c r="D49" s="33"/>
      <c r="E49" s="4"/>
    </row>
    <row r="50" spans="1:5" ht="12.75">
      <c r="A50" s="5"/>
      <c r="B50" s="5"/>
      <c r="C50" s="33"/>
      <c r="D50" s="33"/>
      <c r="E50" s="4"/>
    </row>
    <row r="51" spans="1:5" ht="12.75">
      <c r="A51" s="5"/>
      <c r="B51" s="5"/>
      <c r="C51" s="33"/>
      <c r="D51" s="33"/>
      <c r="E51" s="4"/>
    </row>
    <row r="52" spans="1:5" ht="12.75">
      <c r="A52" s="5"/>
      <c r="B52" s="5"/>
      <c r="C52" s="33"/>
      <c r="D52" s="33"/>
      <c r="E52" s="4"/>
    </row>
    <row r="53" spans="1:5" ht="12.75">
      <c r="A53" s="5"/>
      <c r="B53" s="5"/>
      <c r="C53" s="33"/>
      <c r="D53" s="33"/>
      <c r="E53" s="4"/>
    </row>
    <row r="54" spans="1:5" ht="12.75">
      <c r="A54" s="5"/>
      <c r="B54" s="5"/>
      <c r="C54" s="33"/>
      <c r="D54" s="33"/>
      <c r="E54" s="4"/>
    </row>
    <row r="55" spans="1:5" ht="12.75">
      <c r="A55" s="5"/>
      <c r="B55" s="5"/>
      <c r="C55" s="33"/>
      <c r="D55" s="33"/>
      <c r="E55" s="4"/>
    </row>
    <row r="56" spans="1:5" ht="12.75">
      <c r="A56" s="5"/>
      <c r="B56" s="5"/>
      <c r="C56" s="33"/>
      <c r="D56" s="33"/>
      <c r="E56" s="4"/>
    </row>
    <row r="57" spans="1:5" ht="12.75">
      <c r="A57" s="5"/>
      <c r="B57" s="5"/>
      <c r="C57" s="33"/>
      <c r="D57" s="33"/>
      <c r="E57" s="4"/>
    </row>
    <row r="58" spans="1:5" ht="12.75">
      <c r="A58" s="5"/>
      <c r="B58" s="5"/>
      <c r="C58" s="33"/>
      <c r="D58" s="33"/>
      <c r="E58" s="4"/>
    </row>
    <row r="59" spans="1:5" ht="12.75">
      <c r="A59" s="5"/>
      <c r="B59" s="5"/>
      <c r="C59" s="33"/>
      <c r="D59" s="33"/>
      <c r="E59" s="4"/>
    </row>
    <row r="60" spans="1:5" ht="12.75">
      <c r="A60" s="5"/>
      <c r="B60" s="5"/>
      <c r="C60" s="33"/>
      <c r="D60" s="33"/>
      <c r="E60" s="4"/>
    </row>
    <row r="61" spans="1:5" ht="12.75">
      <c r="A61" s="5"/>
      <c r="B61" s="5"/>
      <c r="C61" s="33"/>
      <c r="D61" s="33"/>
      <c r="E61" s="5"/>
    </row>
    <row r="62" spans="1:5" ht="12.75">
      <c r="A62" s="5"/>
      <c r="B62" s="5"/>
      <c r="C62" s="33"/>
      <c r="D62" s="33"/>
      <c r="E62" s="5"/>
    </row>
    <row r="63" spans="1:5" ht="12.75">
      <c r="A63" s="5"/>
      <c r="B63" s="5"/>
      <c r="C63" s="33"/>
      <c r="D63" s="33"/>
      <c r="E63" s="5"/>
    </row>
    <row r="64" spans="1:5" ht="12.75">
      <c r="A64" s="5"/>
      <c r="B64" s="5"/>
      <c r="C64" s="33"/>
      <c r="D64" s="33"/>
      <c r="E64" s="5"/>
    </row>
    <row r="65" spans="1:5" ht="12.75">
      <c r="A65" s="5"/>
      <c r="B65" s="5"/>
      <c r="C65" s="33"/>
      <c r="D65" s="33"/>
      <c r="E65" s="5"/>
    </row>
    <row r="66" spans="1:5" ht="12.75">
      <c r="A66" s="5"/>
      <c r="B66" s="5"/>
      <c r="C66" s="33"/>
      <c r="D66" s="33"/>
      <c r="E66" s="5"/>
    </row>
    <row r="67" spans="1:5" ht="12.75">
      <c r="A67" s="5"/>
      <c r="B67" s="5"/>
      <c r="C67" s="33"/>
      <c r="D67" s="33"/>
      <c r="E67" s="5"/>
    </row>
    <row r="68" spans="1:5" ht="12.75">
      <c r="A68" s="5"/>
      <c r="B68" s="5"/>
      <c r="C68" s="33"/>
      <c r="D68" s="33"/>
      <c r="E68" s="5"/>
    </row>
    <row r="69" spans="1:5" ht="12.75">
      <c r="A69" s="5"/>
      <c r="B69" s="5"/>
      <c r="C69" s="33"/>
      <c r="D69" s="33"/>
      <c r="E69" s="5"/>
    </row>
    <row r="70" spans="1:5" ht="12.75">
      <c r="A70" s="5"/>
      <c r="B70" s="5"/>
      <c r="C70" s="33"/>
      <c r="D70" s="33"/>
      <c r="E70" s="5"/>
    </row>
    <row r="71" spans="1:5" ht="12.75">
      <c r="A71" s="5"/>
      <c r="B71" s="5"/>
      <c r="C71" s="33"/>
      <c r="D71" s="33"/>
      <c r="E71" s="5"/>
    </row>
    <row r="72" spans="1:5" ht="12.75">
      <c r="A72" s="5"/>
      <c r="B72" s="5"/>
      <c r="C72" s="33"/>
      <c r="D72" s="33"/>
      <c r="E72" s="5"/>
    </row>
    <row r="73" spans="1:5" ht="12.75">
      <c r="A73" s="5"/>
      <c r="B73" s="5"/>
      <c r="C73" s="33"/>
      <c r="D73" s="33"/>
      <c r="E73" s="5"/>
    </row>
    <row r="74" spans="1:5" ht="12.75">
      <c r="A74" s="5"/>
      <c r="B74" s="5"/>
      <c r="C74" s="33"/>
      <c r="D74" s="33"/>
      <c r="E74" s="5"/>
    </row>
    <row r="75" spans="1:5" ht="12.75">
      <c r="A75" s="5"/>
      <c r="B75" s="5"/>
      <c r="C75" s="33"/>
      <c r="D75" s="33"/>
      <c r="E75" s="5"/>
    </row>
    <row r="76" spans="1:5" ht="12.75">
      <c r="A76" s="5"/>
      <c r="B76" s="5"/>
      <c r="C76" s="33"/>
      <c r="D76" s="33"/>
      <c r="E76" s="5"/>
    </row>
    <row r="77" spans="1:5" ht="12.75">
      <c r="A77" s="5"/>
      <c r="B77" s="5"/>
      <c r="C77" s="33"/>
      <c r="D77" s="33"/>
      <c r="E77" s="5"/>
    </row>
    <row r="78" spans="1:5" ht="12.75">
      <c r="A78" s="5"/>
      <c r="B78" s="5"/>
      <c r="C78" s="33"/>
      <c r="D78" s="33"/>
      <c r="E78" s="5"/>
    </row>
    <row r="79" spans="1:5" ht="12.75">
      <c r="A79" s="5"/>
      <c r="B79" s="5"/>
      <c r="C79" s="33"/>
      <c r="D79" s="33"/>
      <c r="E79" s="5"/>
    </row>
    <row r="80" spans="1:5" ht="12.75">
      <c r="A80" s="5"/>
      <c r="B80" s="5"/>
      <c r="C80" s="33"/>
      <c r="D80" s="33"/>
      <c r="E80" s="5"/>
    </row>
    <row r="81" spans="1:5" ht="12.75">
      <c r="A81" s="5"/>
      <c r="B81" s="5"/>
      <c r="C81" s="33"/>
      <c r="D81" s="33"/>
      <c r="E81" s="5"/>
    </row>
    <row r="82" spans="1:5" ht="12.75">
      <c r="A82" s="5"/>
      <c r="B82" s="5"/>
      <c r="C82" s="33"/>
      <c r="D82" s="33"/>
      <c r="E82" s="5"/>
    </row>
    <row r="83" spans="1:5" ht="12.75">
      <c r="A83" s="5"/>
      <c r="B83" s="5"/>
      <c r="C83" s="33"/>
      <c r="D83" s="33"/>
      <c r="E83" s="5"/>
    </row>
    <row r="84" spans="1:5" ht="12.75">
      <c r="A84" s="5"/>
      <c r="B84" s="5"/>
      <c r="C84" s="33"/>
      <c r="D84" s="33"/>
      <c r="E84" s="5"/>
    </row>
    <row r="85" spans="1:5" ht="12.75">
      <c r="A85" s="5"/>
      <c r="B85" s="5"/>
      <c r="C85" s="33"/>
      <c r="D85" s="33"/>
      <c r="E85" s="5"/>
    </row>
    <row r="86" spans="1:5" ht="12.75">
      <c r="A86" s="5"/>
      <c r="B86" s="5"/>
      <c r="C86" s="33"/>
      <c r="D86" s="33"/>
      <c r="E86" s="5"/>
    </row>
    <row r="87" spans="1:5" ht="12.75">
      <c r="A87" s="5"/>
      <c r="B87" s="5"/>
      <c r="C87" s="33"/>
      <c r="D87" s="33"/>
      <c r="E87" s="5"/>
    </row>
    <row r="88" spans="1:5" ht="12.75">
      <c r="A88" s="5"/>
      <c r="B88" s="5"/>
      <c r="C88" s="33"/>
      <c r="D88" s="33"/>
      <c r="E88" s="5"/>
    </row>
    <row r="89" spans="1:5" ht="12.75">
      <c r="A89" s="5"/>
      <c r="B89" s="5"/>
      <c r="C89" s="33"/>
      <c r="D89" s="33"/>
      <c r="E89" s="5"/>
    </row>
    <row r="90" spans="1:5" ht="12.75">
      <c r="A90" s="5"/>
      <c r="B90" s="5"/>
      <c r="C90" s="33"/>
      <c r="D90" s="33"/>
      <c r="E90" s="5"/>
    </row>
    <row r="91" spans="1:5" ht="12.75">
      <c r="A91" s="5"/>
      <c r="B91" s="5"/>
      <c r="C91" s="33"/>
      <c r="D91" s="33"/>
      <c r="E91" s="5"/>
    </row>
    <row r="92" spans="1:5" ht="12.75">
      <c r="A92" s="5"/>
      <c r="B92" s="5"/>
      <c r="C92" s="33"/>
      <c r="D92" s="33"/>
      <c r="E92" s="5"/>
    </row>
    <row r="93" spans="1:5" ht="12.75">
      <c r="A93" s="5"/>
      <c r="B93" s="5"/>
      <c r="C93" s="33"/>
      <c r="D93" s="33"/>
      <c r="E93" s="5"/>
    </row>
    <row r="94" spans="1:5" ht="12.75">
      <c r="A94" s="5"/>
      <c r="B94" s="5"/>
      <c r="C94" s="33"/>
      <c r="D94" s="33"/>
      <c r="E94" s="5"/>
    </row>
    <row r="95" spans="1:5" ht="12.75">
      <c r="A95" s="5"/>
      <c r="B95" s="5"/>
      <c r="C95" s="33"/>
      <c r="D95" s="33"/>
      <c r="E95" s="5"/>
    </row>
    <row r="96" spans="1:5" ht="12.75">
      <c r="A96" s="5"/>
      <c r="B96" s="5"/>
      <c r="C96" s="33"/>
      <c r="D96" s="33"/>
      <c r="E96" s="5"/>
    </row>
    <row r="97" spans="1:5" ht="12.75">
      <c r="A97" s="5"/>
      <c r="B97" s="5"/>
      <c r="C97" s="33"/>
      <c r="D97" s="33"/>
      <c r="E97" s="5"/>
    </row>
    <row r="98" spans="1:5" ht="12.75">
      <c r="A98" s="5"/>
      <c r="B98" s="5"/>
      <c r="C98" s="33"/>
      <c r="D98" s="33"/>
      <c r="E98" s="5"/>
    </row>
    <row r="99" spans="1:5" ht="12.75">
      <c r="A99" s="5"/>
      <c r="B99" s="5"/>
      <c r="C99" s="33"/>
      <c r="D99" s="33"/>
      <c r="E99" s="5"/>
    </row>
    <row r="100" spans="1:5" ht="12.75">
      <c r="A100" s="5"/>
      <c r="B100" s="5"/>
      <c r="C100" s="33"/>
      <c r="D100" s="33"/>
      <c r="E100" s="5"/>
    </row>
    <row r="101" spans="1:5" ht="12.75">
      <c r="A101" s="5"/>
      <c r="B101" s="5"/>
      <c r="C101" s="33"/>
      <c r="D101" s="33"/>
      <c r="E101" s="5"/>
    </row>
    <row r="102" spans="1:5" ht="12.75">
      <c r="A102" s="5"/>
      <c r="B102" s="5"/>
      <c r="C102" s="33"/>
      <c r="D102" s="33"/>
      <c r="E102" s="5"/>
    </row>
    <row r="103" spans="1:5" ht="12.75">
      <c r="A103" s="5"/>
      <c r="B103" s="5"/>
      <c r="C103" s="33"/>
      <c r="D103" s="33"/>
      <c r="E103" s="5"/>
    </row>
    <row r="104" spans="1:5" ht="12.75">
      <c r="A104" s="5"/>
      <c r="B104" s="5"/>
      <c r="C104" s="33"/>
      <c r="D104" s="33"/>
      <c r="E104" s="5"/>
    </row>
    <row r="105" spans="1:5" ht="12.75">
      <c r="A105" s="5"/>
      <c r="B105" s="5"/>
      <c r="C105" s="33"/>
      <c r="D105" s="33"/>
      <c r="E105" s="5"/>
    </row>
    <row r="106" spans="1:5" ht="12.75">
      <c r="A106" s="5"/>
      <c r="B106" s="5"/>
      <c r="C106" s="33"/>
      <c r="D106" s="33"/>
      <c r="E106" s="5"/>
    </row>
    <row r="107" spans="1:5" ht="12.75">
      <c r="A107" s="5"/>
      <c r="B107" s="5"/>
      <c r="C107" s="33"/>
      <c r="D107" s="33"/>
      <c r="E107" s="5"/>
    </row>
    <row r="108" spans="1:5" ht="12.75">
      <c r="A108" s="5"/>
      <c r="B108" s="5"/>
      <c r="C108" s="33"/>
      <c r="D108" s="33"/>
      <c r="E108" s="5"/>
    </row>
    <row r="109" spans="1:5" ht="12.75">
      <c r="A109" s="5"/>
      <c r="B109" s="5"/>
      <c r="C109" s="33"/>
      <c r="D109" s="33"/>
      <c r="E109" s="5"/>
    </row>
    <row r="110" spans="1:5" ht="12.75">
      <c r="A110" s="5"/>
      <c r="B110" s="5"/>
      <c r="C110" s="33"/>
      <c r="D110" s="33"/>
      <c r="E110" s="5"/>
    </row>
    <row r="111" spans="1:5" ht="12.75">
      <c r="A111" s="5"/>
      <c r="B111" s="5"/>
      <c r="C111" s="33"/>
      <c r="D111" s="33"/>
      <c r="E111" s="5"/>
    </row>
    <row r="112" spans="1:5" ht="12.75">
      <c r="A112" s="5"/>
      <c r="B112" s="5"/>
      <c r="C112" s="33"/>
      <c r="D112" s="33"/>
      <c r="E112" s="5"/>
    </row>
    <row r="113" spans="1:5" ht="12.75">
      <c r="A113" s="5"/>
      <c r="B113" s="5"/>
      <c r="C113" s="33"/>
      <c r="D113" s="33"/>
      <c r="E113" s="5"/>
    </row>
    <row r="114" spans="1:5" ht="12.75">
      <c r="A114" s="5"/>
      <c r="B114" s="5"/>
      <c r="C114" s="33"/>
      <c r="D114" s="33"/>
      <c r="E114" s="5"/>
    </row>
    <row r="115" spans="1:5" ht="12.75">
      <c r="A115" s="5"/>
      <c r="B115" s="5"/>
      <c r="C115" s="33"/>
      <c r="D115" s="33"/>
      <c r="E115" s="5"/>
    </row>
    <row r="116" spans="1:5" ht="12.75">
      <c r="A116" s="5"/>
      <c r="B116" s="5"/>
      <c r="C116" s="33"/>
      <c r="D116" s="33"/>
      <c r="E116" s="5"/>
    </row>
    <row r="117" spans="1:5" ht="12.75">
      <c r="A117" s="5"/>
      <c r="B117" s="5"/>
      <c r="C117" s="33"/>
      <c r="D117" s="33"/>
      <c r="E117" s="5"/>
    </row>
    <row r="118" spans="1:5" ht="12.75">
      <c r="A118" s="5"/>
      <c r="B118" s="5"/>
      <c r="C118" s="33"/>
      <c r="D118" s="33"/>
      <c r="E118" s="5"/>
    </row>
    <row r="119" spans="1:5" ht="12.75">
      <c r="A119" s="3"/>
      <c r="B119" s="3"/>
      <c r="C119" s="34"/>
      <c r="D119" s="34"/>
      <c r="E119" s="3"/>
    </row>
    <row r="120" spans="1:5" ht="12.75">
      <c r="A120" s="3"/>
      <c r="B120" s="3"/>
      <c r="C120" s="34"/>
      <c r="D120" s="34"/>
      <c r="E120" s="3"/>
    </row>
    <row r="121" spans="1:5" ht="12.75">
      <c r="A121" s="3"/>
      <c r="B121" s="3"/>
      <c r="C121" s="34"/>
      <c r="D121" s="34"/>
      <c r="E121" s="3"/>
    </row>
    <row r="122" spans="1:5" ht="12.75">
      <c r="A122" s="3"/>
      <c r="B122" s="3"/>
      <c r="C122" s="34"/>
      <c r="D122" s="34"/>
      <c r="E122" s="3"/>
    </row>
    <row r="123" spans="1:5" ht="12.75">
      <c r="A123" s="3"/>
      <c r="B123" s="3"/>
      <c r="C123" s="34"/>
      <c r="D123" s="34"/>
      <c r="E123" s="3"/>
    </row>
    <row r="124" spans="1:5" ht="12.75">
      <c r="A124" s="3"/>
      <c r="B124" s="3"/>
      <c r="C124" s="34"/>
      <c r="D124" s="34"/>
      <c r="E124" s="3"/>
    </row>
    <row r="125" spans="1:5" ht="12.75">
      <c r="A125" s="3"/>
      <c r="B125" s="3"/>
      <c r="C125" s="34"/>
      <c r="D125" s="34"/>
      <c r="E125" s="3"/>
    </row>
    <row r="126" spans="1:5" ht="12.75">
      <c r="A126" s="3"/>
      <c r="B126" s="3"/>
      <c r="C126" s="34"/>
      <c r="D126" s="34"/>
      <c r="E126" s="3"/>
    </row>
  </sheetData>
  <sheetProtection/>
  <mergeCells count="6">
    <mergeCell ref="A5:E5"/>
    <mergeCell ref="C6:D6"/>
    <mergeCell ref="A1:E1"/>
    <mergeCell ref="A2:E2"/>
    <mergeCell ref="A3:E3"/>
    <mergeCell ref="A4:E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Дзиова</cp:lastModifiedBy>
  <cp:lastPrinted>2022-03-15T07:08:28Z</cp:lastPrinted>
  <dcterms:created xsi:type="dcterms:W3CDTF">2009-10-16T07:14:03Z</dcterms:created>
  <dcterms:modified xsi:type="dcterms:W3CDTF">2022-06-15T08:47:38Z</dcterms:modified>
  <cp:category/>
  <cp:version/>
  <cp:contentType/>
  <cp:contentStatus/>
</cp:coreProperties>
</file>