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Дох.13" sheetId="6" r:id="rId6"/>
    <sheet name="Дох.14" sheetId="7" r:id="rId7"/>
    <sheet name="фун13" sheetId="8" r:id="rId8"/>
    <sheet name="фу14" sheetId="9" r:id="rId9"/>
    <sheet name="вед13" sheetId="10" r:id="rId10"/>
    <sheet name="вед14" sheetId="11" r:id="rId11"/>
    <sheet name="9" sheetId="12" r:id="rId12"/>
    <sheet name="10" sheetId="13" r:id="rId13"/>
    <sheet name="11" sheetId="14" r:id="rId14"/>
    <sheet name="12" sheetId="15" r:id="rId15"/>
    <sheet name="12|2" sheetId="16" r:id="rId16"/>
    <sheet name="13" sheetId="17" r:id="rId17"/>
    <sheet name="14" sheetId="18" r:id="rId18"/>
    <sheet name="15" sheetId="19" r:id="rId19"/>
    <sheet name="прогноз дох." sheetId="20" r:id="rId20"/>
    <sheet name="прогноз расх." sheetId="21" r:id="rId21"/>
  </sheets>
  <definedNames/>
  <calcPr fullCalcOnLoad="1"/>
</workbook>
</file>

<file path=xl/sharedStrings.xml><?xml version="1.0" encoding="utf-8"?>
<sst xmlns="http://schemas.openxmlformats.org/spreadsheetml/2006/main" count="5785" uniqueCount="997">
  <si>
    <t>Другие вопросы в области национальной экономики</t>
  </si>
  <si>
    <t>7950007</t>
  </si>
  <si>
    <t>Благоустройство</t>
  </si>
  <si>
    <t>0503</t>
  </si>
  <si>
    <t>Муниципальная целевая программа "Доступная среда" на 2011-2013 гг</t>
  </si>
  <si>
    <t>Закупка товаров, работ и услуг в целях капитального ремонта государственного имущества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</si>
  <si>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</si>
  <si>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</si>
  <si>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</si>
  <si>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3150200</t>
  </si>
  <si>
    <t>Поддержка дорожного хозяйства</t>
  </si>
  <si>
    <t>3520000</t>
  </si>
  <si>
    <t>Поддержка жилищного хозяйства</t>
  </si>
  <si>
    <t>Поддержка коммунального хозяйства</t>
  </si>
  <si>
    <t>3510000</t>
  </si>
  <si>
    <t>Приложение 12</t>
  </si>
  <si>
    <t>Распределение бюджетных ассигнований                                                                                             на реализацию муниципальных целевых программ  на 2013 год</t>
  </si>
  <si>
    <t>(тыс.руб.)</t>
  </si>
  <si>
    <t>Районная целевая программа "Социальная поддержка в 2013-2015 гг."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</si>
  <si>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                                    "О бюджете муниципального образования "Алагирский район" на 2013 год                                                                                                                                                                                                                           и на плановый период 2014 и 2015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</si>
  <si>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МО "Алагирский район" на 2013 год                                                                                                                                                  и на плановый период 2014 и 2015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</si>
  <si>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МО "Алагирский район" на 2013 год                                                                                                                                                                                                      и на плановый период 2014 и 2015 годов      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</si>
  <si>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                             на территориях, где отсутствуют военные комиссариаты на 2013 год и на плановый период 2014 и 2015 годов                                                 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</si>
  <si>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</si>
  <si>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</si>
  <si>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</si>
  <si>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Учреждения по внешкольной работе с детьми</t>
  </si>
  <si>
    <t>4230000</t>
  </si>
  <si>
    <t>4239900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</si>
  <si>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</si>
  <si>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</si>
  <si>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1 16 23051 05 0000 140</t>
  </si>
  <si>
    <t>1 16 23052 05 0000 140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</si>
  <si>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</si>
  <si>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Муниципальная целевая программа "Информатизация АМСУ Алагирского района РСО-Алания на 2013-2014 годы"</t>
  </si>
  <si>
    <t>0314</t>
  </si>
  <si>
    <t>Районная целевая программа по противодействию злоупотребления наркотиками, наркотическими средствами и борьбе с наркоманией на 2011-2013 гг</t>
  </si>
  <si>
    <t>7950008</t>
  </si>
  <si>
    <t>Районная целевая программа "Профилактика правонарушений на территории Алагирского районного муниципально образования на 2012-2014 гг"</t>
  </si>
  <si>
    <t>7950009</t>
  </si>
  <si>
    <t>Районная целевая программа "Повышение безопасности дорожного движения в Алагирском районе на 2012-2014 гг"</t>
  </si>
  <si>
    <t>7950010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</si>
  <si>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"Алагирский район" на 2013 год и на плановый период 2014 и 2015 годов" </t>
  </si>
  <si>
    <t xml:space="preserve">доходы от оказания платных услуг и компенсации затрат бюджетов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</si>
  <si>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</si>
  <si>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</si>
  <si>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</si>
  <si>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</si>
  <si>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</si>
  <si>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</si>
  <si>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</si>
  <si>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2 02 03015 05 0000 151</t>
  </si>
  <si>
    <t xml:space="preserve">Источники финансирования дефицита бюджета </t>
  </si>
  <si>
    <t>Источники финансирования дефицита бюджета</t>
  </si>
  <si>
    <t>ПРОГРАММА</t>
  </si>
  <si>
    <t xml:space="preserve">муниципальных внутренних заимствований </t>
  </si>
  <si>
    <t>I</t>
  </si>
  <si>
    <t>Привлечение средств для финансирования дефицита бюджета и погашения долговых обязательств</t>
  </si>
  <si>
    <t>Итого:</t>
  </si>
  <si>
    <t>II</t>
  </si>
  <si>
    <t>Направления расходования привлеченных средств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</si>
  <si>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</si>
  <si>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</si>
  <si>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</si>
  <si>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Стационарная медицинская помощь</t>
  </si>
  <si>
    <t>Амбулаторная помощь</t>
  </si>
  <si>
    <t>2 02 01000 00 0000 151</t>
  </si>
  <si>
    <t>Дотации бюджетам субъектов  Российской Федерации и муниципальных образований</t>
  </si>
  <si>
    <t>2 02 02000 00 0000 151</t>
  </si>
  <si>
    <t>2 02 03024 05 0006 151</t>
  </si>
  <si>
    <t>П е р е ч е н ь  и  коды</t>
  </si>
  <si>
    <t>Компенсация части родительской платы за содержание ребенка в государственных учреждениях, реализующих основную общеобразовательную программу дошкольного образования</t>
  </si>
  <si>
    <t>1004</t>
  </si>
  <si>
    <t>5201000</t>
  </si>
  <si>
    <t>Комитет по делам молодежи, физической культуре и спорта АМС Алагирского района</t>
  </si>
  <si>
    <t>0707</t>
  </si>
  <si>
    <t>4310000</t>
  </si>
  <si>
    <t>Проведение мероприятий для детей и молодежи</t>
  </si>
  <si>
    <t>4310100</t>
  </si>
  <si>
    <t>1100</t>
  </si>
  <si>
    <t xml:space="preserve">Физическая культура </t>
  </si>
  <si>
    <t>4820000</t>
  </si>
  <si>
    <t>4829900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</si>
  <si>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</si>
  <si>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</si>
  <si>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</si>
  <si>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</si>
  <si>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</si>
  <si>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Дворцы и дома культуры, другие учреждения культуры и средства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</si>
  <si>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</si>
  <si>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</si>
  <si>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</si>
  <si>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</si>
  <si>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</si>
  <si>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</si>
  <si>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</si>
  <si>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</si>
  <si>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0804</t>
  </si>
  <si>
    <t>Обслуживание государственного внутреннего и муниципального долга</t>
  </si>
  <si>
    <t>1401</t>
  </si>
  <si>
    <t>ЗДРАВООХРАНЕНИЕ</t>
  </si>
  <si>
    <t>0900</t>
  </si>
  <si>
    <t>0901</t>
  </si>
  <si>
    <t>Больницы, клиники, госпитали, медико-санитарные части</t>
  </si>
  <si>
    <t>4700000</t>
  </si>
  <si>
    <t>4709900</t>
  </si>
  <si>
    <t>0902</t>
  </si>
  <si>
    <t>2 02 03024 05 0004 151</t>
  </si>
  <si>
    <t>612</t>
  </si>
  <si>
    <t>Субсидии на иные цели</t>
  </si>
  <si>
    <t>Денежные взыскания (штрафы) за нарушение законодательства в области охраны окружающей среды</t>
  </si>
  <si>
    <t>1 16 25060 01 0000 140</t>
  </si>
  <si>
    <t>Районная целевая программа "Энергосбережение и повышение энергетической эффективности в Алагирском районе (2010-2014 гг.)</t>
  </si>
  <si>
    <t>7950030</t>
  </si>
  <si>
    <t>Районная целевая программа "Энергосбережение и повышение энергетической эффективности в Алагирском районе (2010-2014 гг.) (органы управления)</t>
  </si>
  <si>
    <t>Субвенции бюджетам муниципальных районов  на  обеспечение мер социальной поддержки семей, имеющих детей (в части обеспечения полноценным питанием беременных женщин, кормящих матерей, детей в возрасте до 3-х лет)</t>
  </si>
  <si>
    <t>Распределение дотаций на выравнивание бюджетной обеспеченности поселений из районного фонда финансовой поддержки на плановый период 2014 и 2015 годов</t>
  </si>
  <si>
    <t>2 02 02999 05 0001 151</t>
  </si>
  <si>
    <t>Субсидии бюджетам муниципальных районов  на  снабжение населения топливом</t>
  </si>
  <si>
    <t xml:space="preserve">2 02 02003 05 0000 151 </t>
  </si>
  <si>
    <t>Субсидии бюджетам муниципальных районов на реформирование муниципальных финансов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</si>
  <si>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</si>
  <si>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</si>
  <si>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</si>
  <si>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</si>
  <si>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Аппарат мировых судей Республики Северная Осетия-Алания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</si>
  <si>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</si>
  <si>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субсидии бюджетам муниципальных районов </t>
  </si>
  <si>
    <t>1 13 00000 00 0000 000</t>
  </si>
  <si>
    <t>Прогноз расходов бюджетов поселений Алагирского района на 2013 год</t>
  </si>
  <si>
    <t>МБУЗ "Алагирская центральная районная больница"</t>
  </si>
  <si>
    <t>Субсидии бюджетам муниципальных районов на приобретение специализированной лесопожарной техники и оборудования</t>
  </si>
  <si>
    <t>Субсидии бюджетам муниципальных рвйонов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</si>
  <si>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</si>
  <si>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Прочие безвозмездные поступления в бюджеты муниципальных районов</t>
  </si>
  <si>
    <t>1 14 02050 05 0000 410</t>
  </si>
  <si>
    <t>1 14 02050 05 0000 440</t>
  </si>
  <si>
    <t>1 14 02050 10 0000 410</t>
  </si>
  <si>
    <t>1 14 02050 10 0000 440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</si>
  <si>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</si>
  <si>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</si>
  <si>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</si>
  <si>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</si>
  <si>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7950006</t>
  </si>
  <si>
    <t>Охрана семьи и детства</t>
  </si>
  <si>
    <t>Социальное обеспечение населения</t>
  </si>
  <si>
    <t>Районная целевая программа "Социальная поддержка в 2013-2015 гг"</t>
  </si>
  <si>
    <t>7950001</t>
  </si>
  <si>
    <t>Другие вопросы в области социальной политики</t>
  </si>
  <si>
    <t>Районная целевая программа "Сохранение и развитие культуры Алагирского района Республики Северная Осетия-Алания (2013-2017гг)"(дома культуры)</t>
  </si>
  <si>
    <t>7950022</t>
  </si>
  <si>
    <t>7950023</t>
  </si>
  <si>
    <t>7950024</t>
  </si>
  <si>
    <t>Районная целевая программа "Сохранение и развитие культуры Алагирского района Республики Северная Осетия-Алания (2013-2017гг)"(муз.школы)</t>
  </si>
  <si>
    <t>7950021</t>
  </si>
  <si>
    <t>пенсии   р 1001</t>
  </si>
  <si>
    <t>всего з/пл</t>
  </si>
  <si>
    <t>начис-ления</t>
  </si>
  <si>
    <t>связь  221</t>
  </si>
  <si>
    <t>газ                  223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</si>
  <si>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</si>
  <si>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</si>
  <si>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2 02 02021 05 0000 151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</si>
  <si>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</si>
  <si>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</si>
  <si>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4419901</t>
  </si>
  <si>
    <t>4419902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</si>
  <si>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</si>
  <si>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</si>
  <si>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Районная целевая программа "Сохранение и развитие культуры Алагирского района Республики Северная Осетия-Алания (2013-2017гг)"(музеи)</t>
  </si>
  <si>
    <t>Районная целевая программа "Сохранение и развитие культуры Алагирского района Республики Северная Осетия-Алания (2013-2017гг)"(библиотеки)</t>
  </si>
  <si>
    <t>7950031</t>
  </si>
  <si>
    <t>7950032</t>
  </si>
  <si>
    <t>Районная целевая программа "Энергосбережение и повышение энергетической эффективности в Алагирском районе (2010-2014гг)"(органы МС)</t>
  </si>
  <si>
    <t>Районная целевая программа "Энергосбережение и повышение энергетической эффективности в Алагирском районе (2010-2014гг)"(отдел ЖКХ)</t>
  </si>
  <si>
    <t>Районная целевая программа "Энергосбережение и повышение энергетической эффективности в Алагирском районе (2010-2014гг)"(дет.сады)</t>
  </si>
  <si>
    <t>7950033</t>
  </si>
  <si>
    <t>Районная целевая программа "Энергосбережение и повышение энергетической эффективности в Алагирском районе (2010-2014гг)"(школы)</t>
  </si>
  <si>
    <t>7950034</t>
  </si>
  <si>
    <t>7950035</t>
  </si>
  <si>
    <t>Районная целевая программа "Энергосбережение и повышение энергетической эффективности в Алагирском районе (2010-2014гг)"(внешк.учр-я)</t>
  </si>
  <si>
    <t>Районная целевая программа "Энергосбережение и повышение энергетической эффективности в Алагирском районе (2010-2014гг)"(дома культуры)</t>
  </si>
  <si>
    <t>7950036</t>
  </si>
  <si>
    <t>Районная целевая программа "Энергосбережение и повышение энергетической эффективности в Алагирском районе (2010-2014гг)"(музеи)</t>
  </si>
  <si>
    <t>7950037</t>
  </si>
  <si>
    <t>7950038</t>
  </si>
  <si>
    <t>Районная целевая программа "Энергосбережение и повышение энергетической эффективности в Алагирском районе (2010-2014гг)"(библиотеки)</t>
  </si>
  <si>
    <t>Центры спортивной подготовки (сборные команды)</t>
  </si>
  <si>
    <t>4870000</t>
  </si>
  <si>
    <t>Реализация государственных функций в области физической культуры и спорта</t>
  </si>
  <si>
    <t>4579900</t>
  </si>
  <si>
    <t>Выравнивание бюджетной обеспеченности поселений из районного фонда финансовой поддержки, осуществляемое за счет средств республиканского бюджета</t>
  </si>
  <si>
    <t>Выравнивание бюджетной обеспеченности поселений из районного фонда финансовой поддержки, осуществляемое за счет средств районного бюджета</t>
  </si>
  <si>
    <t>Выравнивание бюджетной обеспеченности поселений из районного фонда финансовой поддержки</t>
  </si>
  <si>
    <t>5160130</t>
  </si>
  <si>
    <t>5222400</t>
  </si>
  <si>
    <t>Федеральная служба государственной регистрации, кадастра и картографии Российской Федерации</t>
  </si>
  <si>
    <t>Федеральная служба судебных приставов Российской Федерации</t>
  </si>
  <si>
    <t>Федеральная служба по экологическому, технологическому и атомному надзору Российской Федерации</t>
  </si>
  <si>
    <t>Приложение  13</t>
  </si>
  <si>
    <t>Приложение  15</t>
  </si>
  <si>
    <t>Денежные взыскания (штрафы) и иные суммы, взыскиваемые с лиц, виновных  в совершении преступлений, и возмещение ущерба имуществу, зачисляемые в бюджеты муниципальных районов</t>
  </si>
  <si>
    <t>Адм.с.Црау</t>
  </si>
  <si>
    <t>Адм.с.Бирагзанг</t>
  </si>
  <si>
    <t>Адм.с.Суадаг</t>
  </si>
  <si>
    <t>Адм.с.Хаталдон</t>
  </si>
  <si>
    <t>Адм.с.Дзуарикау</t>
  </si>
  <si>
    <t>Адм.с.Майрамадаг</t>
  </si>
  <si>
    <t>Адм.с.Ногкау</t>
  </si>
  <si>
    <t>Адм.с.Рамоново</t>
  </si>
  <si>
    <t>Адм.с.Кр.Ход</t>
  </si>
  <si>
    <t>Адм.с.Г.Карца</t>
  </si>
  <si>
    <t>Адм.с.Унал</t>
  </si>
  <si>
    <t>Адм.с.Цей</t>
  </si>
  <si>
    <t>Адм.с.Зарамаг</t>
  </si>
  <si>
    <t>Адм.с.Нар</t>
  </si>
  <si>
    <t>Адм.п.Мизур</t>
  </si>
  <si>
    <t>Адм.п.Бурон</t>
  </si>
  <si>
    <t>Адм.п.Фиагдон</t>
  </si>
  <si>
    <t>Админ.г.Алагир</t>
  </si>
  <si>
    <t>Всего по поселениям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</si>
  <si>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</si>
  <si>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</si>
  <si>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</si>
  <si>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</si>
  <si>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</si>
  <si>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</si>
  <si>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</si>
  <si>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</si>
  <si>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</si>
  <si>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</si>
  <si>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</si>
  <si>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</si>
  <si>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</si>
  <si>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</si>
  <si>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 РФ, и применяемым к объектам налогообложения, расположенным в границах межселенных территорий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</si>
  <si>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</si>
  <si>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</si>
  <si>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</si>
  <si>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</si>
  <si>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</si>
  <si>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</si>
  <si>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</si>
  <si>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</si>
  <si>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</si>
  <si>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</si>
  <si>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</si>
  <si>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0980202</t>
  </si>
  <si>
    <t>2 02 03049 05 0000 151</t>
  </si>
  <si>
    <t>Субвенции бюджетам муниципальных районов на оказание высокотехнологичной медицинской помощи гражданам Российской Федерации</t>
  </si>
  <si>
    <t>2 02 03078 05 0000 151</t>
  </si>
  <si>
    <t>Электрические сети г.Алагир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</si>
  <si>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</si>
  <si>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</si>
  <si>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1 14 02052 10 0000 440</t>
  </si>
  <si>
    <t>243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</si>
  <si>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</si>
  <si>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</si>
  <si>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1 14 06013 10 0000 430</t>
  </si>
  <si>
    <t>1 14 06025 10 0000 430</t>
  </si>
  <si>
    <t>1 17 02020 05 0000 180</t>
  </si>
  <si>
    <t>1 11 05013 10 0000 120</t>
  </si>
  <si>
    <t>1 11 05013 05 0000 120</t>
  </si>
  <si>
    <t xml:space="preserve">главных администраторов доходов районного бюджета, закрепленных за органами государственной власти                                                           Республики Северная Осетия-Алания </t>
  </si>
  <si>
    <t>главных администраторов доходов районного бюджета, закрепленных за органами местного самоуправления Алагирского района</t>
  </si>
  <si>
    <t>арендная плата за земли и продажа права на договора аренды</t>
  </si>
  <si>
    <t>аренда мун. имущества</t>
  </si>
  <si>
    <t>плата  за негативное воздействие  на окр. среду        р-40%</t>
  </si>
  <si>
    <t>доходы от реализации  имущества</t>
  </si>
  <si>
    <t>доходы от продажи зем.участков</t>
  </si>
  <si>
    <t>штрафы</t>
  </si>
  <si>
    <t>ВСЕГО</t>
  </si>
  <si>
    <t>МО Црау</t>
  </si>
  <si>
    <t>МО Бирагзанг</t>
  </si>
  <si>
    <t>МО Суадаг</t>
  </si>
  <si>
    <t>МО Хаталдон</t>
  </si>
  <si>
    <t>МО Дзуарикау</t>
  </si>
  <si>
    <t>МО Майрамадаг</t>
  </si>
  <si>
    <t>МО Ногкау</t>
  </si>
  <si>
    <t>МО Рамоново</t>
  </si>
  <si>
    <t>МО Кр.Ход</t>
  </si>
  <si>
    <t>МО Г.Карца</t>
  </si>
  <si>
    <t>МО Унал</t>
  </si>
  <si>
    <t>МО Цей</t>
  </si>
  <si>
    <t>МО Зарамаг</t>
  </si>
  <si>
    <t>МО Нар</t>
  </si>
  <si>
    <t>МО Мизур</t>
  </si>
  <si>
    <t>МО Бурон</t>
  </si>
  <si>
    <t>МО Фиагдон</t>
  </si>
  <si>
    <t>МО Алагир</t>
  </si>
  <si>
    <t>Район</t>
  </si>
  <si>
    <t>ИТОГО</t>
  </si>
  <si>
    <t>ед. налог на вмененный доход 100%</t>
  </si>
  <si>
    <t>№        п/п</t>
  </si>
  <si>
    <t>Наименование поселений</t>
  </si>
  <si>
    <t>НАЛОГ. И НЕНАЛ. ДОХОДЫ</t>
  </si>
  <si>
    <t>ВУС</t>
  </si>
  <si>
    <t>ФПП (респ)</t>
  </si>
  <si>
    <t>ВСЕГО РАСХОДОВ</t>
  </si>
  <si>
    <t>ВСЕГО (аппар)</t>
  </si>
  <si>
    <t>а п п а р а т</t>
  </si>
  <si>
    <t>ЖКХ</t>
  </si>
  <si>
    <t>образ-е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</si>
  <si>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</si>
  <si>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</si>
  <si>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ДОХОДЫ</t>
  </si>
  <si>
    <t>Налоги на прибыль, доходы</t>
  </si>
  <si>
    <t>Субсидии бюджетам муниципальных районов для обеспечения земельных участков коммунальной инфраструктурой  в целях жилищного строительства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</si>
  <si>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</si>
  <si>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</si>
  <si>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</si>
  <si>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</si>
  <si>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</si>
  <si>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</si>
  <si>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</si>
  <si>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</si>
  <si>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</si>
  <si>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</si>
  <si>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субсидии бюджетам муниципальных районов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</si>
  <si>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</si>
  <si>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</si>
  <si>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</si>
  <si>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</si>
  <si>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2 02 03024 05 0005 151</t>
  </si>
  <si>
    <t>2 02 03033 05 0000 151</t>
  </si>
  <si>
    <t>Субвенции бюджетам муниципальных районов на оздоровление детей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</si>
  <si>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</si>
  <si>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</si>
  <si>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851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</si>
  <si>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"Алагирский район" на 2013 год  и на плановый период 2014 и 2015 годов" </t>
  </si>
  <si>
    <r>
      <t>1 16 30014 01 0000 140</t>
    </r>
    <r>
      <rPr>
        <sz val="10"/>
        <color indexed="10"/>
        <rFont val="Times New Roman"/>
        <family val="1"/>
      </rPr>
      <t xml:space="preserve"> </t>
    </r>
  </si>
  <si>
    <t>1 16 25085 05 0000 140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</si>
  <si>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</si>
  <si>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глав.администратора доходов</t>
  </si>
  <si>
    <t>План реализации</t>
  </si>
  <si>
    <t>объектов муниципальной собственности в 2013 году</t>
  </si>
  <si>
    <t>№                         п/п</t>
  </si>
  <si>
    <t>Название объекта, месторасположение</t>
  </si>
  <si>
    <t>Здание бывшей школы п. Нузал</t>
  </si>
  <si>
    <t>Здание бывших д/яслей п. Мизур</t>
  </si>
  <si>
    <t>Магазин п. Нузал (МУТП «Кавказ»)</t>
  </si>
  <si>
    <t>Здание бывшей школы п. В.Згид</t>
  </si>
  <si>
    <t>Здание бывшего «Дома культуры» п. Галон</t>
  </si>
  <si>
    <t>Субвенции бюджетам муниципальных районов на модернизацию региональных систем общего образования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</si>
  <si>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</si>
  <si>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</si>
  <si>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2 02 04031 05 0000 151</t>
  </si>
  <si>
    <t>122</t>
  </si>
  <si>
    <t xml:space="preserve">налог на доходы физических лиц                               р-30%,               п-10%                     </t>
  </si>
  <si>
    <t>упрощ.система налогообл-я           р-70%,                       п-20%</t>
  </si>
  <si>
    <t>Обеспечение деятельности (оказание услуг) подведомственных учреждений</t>
  </si>
  <si>
    <t>Обеспечение деятельности (оказание услуг) подведомственных учреждений (респ.)</t>
  </si>
  <si>
    <t>Обеспечение деятельности (оказание услуг) подведомственных учреждений (район.)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</si>
  <si>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</si>
  <si>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</si>
  <si>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Приложение 2</t>
  </si>
  <si>
    <t>код бюджетной классификации      Российской Федерации</t>
  </si>
  <si>
    <t>главного администратора доходов</t>
  </si>
  <si>
    <t>доходов районного бюджета</t>
  </si>
  <si>
    <t>ИНН 1505006052             КПП 150501001</t>
  </si>
  <si>
    <t>Администрация местного самоуправления Алагирского района</t>
  </si>
  <si>
    <t>1 08 07174 01 0000 110</t>
  </si>
  <si>
    <t>Субвенции бюджетам муниципальных районов на осуществление полномочий Республики Северная Осетия-Алания по организации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женщинам в период беременности, во время и  после родов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Северная Осетия-Алания</t>
  </si>
  <si>
    <t>Прочие местные налоги и сборы, мобилизуемые на территориях муниципальных районов</t>
  </si>
  <si>
    <t>ИНН 1505005443                КПП 150501001</t>
  </si>
  <si>
    <t>Финансовое управление АМС Алагирского района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</si>
  <si>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</si>
  <si>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</si>
  <si>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</si>
  <si>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</si>
  <si>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460</t>
  </si>
  <si>
    <t>Приложение 9</t>
  </si>
  <si>
    <t>2 02 02132 05 0000 151</t>
  </si>
  <si>
    <t>Приложение 10</t>
  </si>
  <si>
    <t>Приложение 11</t>
  </si>
  <si>
    <t>1 17 01050 10 0000 180</t>
  </si>
  <si>
    <t>Невыясненные поступления, зачисляемые в бюджеты поселений</t>
  </si>
  <si>
    <t>1 17 05050 05 0000 180</t>
  </si>
  <si>
    <t>Прочие неналоговые доходы бюджетов муниципальных районов</t>
  </si>
  <si>
    <t>2 02 01003 05 0000 151</t>
  </si>
  <si>
    <t>Прочие безвозмездные поступления в бюджеты муниципальных районов от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</si>
  <si>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</si>
  <si>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1 16 06000 01 0000 140</t>
  </si>
  <si>
    <t>Дотации бюджетам муниципальных районов на поддержку мер по обеспечению сбалансированности бюджетов</t>
  </si>
  <si>
    <t>2 02 02008 05 0000 151</t>
  </si>
  <si>
    <t>1 09 07033 05 0000 110</t>
  </si>
  <si>
    <t>Дорожное хозяйство (дорожные фонды)</t>
  </si>
  <si>
    <t>0409</t>
  </si>
  <si>
    <t>3150208</t>
  </si>
  <si>
    <t>Содержание автомобильных дорог общего пользования</t>
  </si>
  <si>
    <t>3520500</t>
  </si>
  <si>
    <t>Закупка товаров, работ, услуг в сфере капитального ремонта государственного имущества</t>
  </si>
  <si>
    <t>Мероприятия в области жилищного хозяйства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</si>
  <si>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</si>
  <si>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</si>
  <si>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</si>
  <si>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Субсидии бюджетам муниципальных районов на обеспечение жильем молодых семей</t>
  </si>
  <si>
    <t>2 02 02044 05 0000 151</t>
  </si>
  <si>
    <t>Субсидии бюджетам муниципальных районов на обеспечение автомобильными дорогами новых микрорайонов</t>
  </si>
  <si>
    <t>2 02 02051 05 0000 151</t>
  </si>
  <si>
    <t>Субсидии бюджетам муниципальных районов на реализацию федеральных целевых программ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</si>
  <si>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</si>
  <si>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</si>
  <si>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2 02 02080 05 0000 151</t>
  </si>
  <si>
    <t>Уплата налога на имущество организаций и земельного налога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</si>
  <si>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</si>
  <si>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</si>
  <si>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СОЦИАЛЬНАЯ ПОЛИТИКА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</si>
  <si>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</si>
  <si>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</si>
  <si>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</si>
  <si>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</si>
  <si>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</si>
  <si>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</si>
  <si>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</si>
  <si>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Код классификации источников финансирования дефицитов бюджетов</t>
  </si>
  <si>
    <t>Приложение  14</t>
  </si>
  <si>
    <t>000 01 02 00 00 00 0000 000</t>
  </si>
  <si>
    <t>000 01 02 00 00 00 0000 700</t>
  </si>
  <si>
    <t>000 01 02 00 00 05 0000 710</t>
  </si>
  <si>
    <t>000 01 03 00 00 00 0000 000</t>
  </si>
  <si>
    <t>000 01 03 00 00 00 0000 800</t>
  </si>
  <si>
    <t>000 01 03 00 00 05 0000 810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</si>
  <si>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РФ</t>
    </r>
  </si>
  <si>
    <t>(руб.)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</si>
  <si>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</si>
  <si>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</si>
  <si>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</si>
  <si>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</si>
  <si>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1 01 02000 01 0000 110</t>
  </si>
  <si>
    <t>1 11 05035 05 0000 120</t>
  </si>
  <si>
    <t>1 08 03010 01 0000 110</t>
  </si>
  <si>
    <t>1 01 00000 00 0000 000</t>
  </si>
  <si>
    <t>1 01 02010 01 0000 110</t>
  </si>
  <si>
    <t>1 01 02020 01 0000 110</t>
  </si>
  <si>
    <t>рестр 290</t>
  </si>
  <si>
    <t>2015 год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</si>
  <si>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</si>
  <si>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</si>
  <si>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</si>
  <si>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для расчета и предоставления дотаций бюджетам поселений</t>
  </si>
  <si>
    <t>Субвенции бюджетам муниципальных районов на организацию и поддержку учреждений культуры</t>
  </si>
  <si>
    <t>Государственная пошлина за выдачу разрешения на установку рекламной конструкции</t>
  </si>
  <si>
    <t>1 08 07150 01 0000 110</t>
  </si>
  <si>
    <t>Субвенции бюджетам муниципальных районов на обеспечение государственных гарантий прав граждан на получение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</si>
  <si>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1 14 06025 05 0000 430</t>
  </si>
  <si>
    <t>0113</t>
  </si>
  <si>
    <t>Организация деятельности административных комиссий</t>
  </si>
  <si>
    <t>5210206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</si>
  <si>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</si>
  <si>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Организация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женщинам в период беременности, во время и  после родов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Северная Осетия-Алания</t>
  </si>
  <si>
    <t>5210207</t>
  </si>
  <si>
    <t>1 11 09045 10 0000 120</t>
  </si>
  <si>
    <t>Приложение  8</t>
  </si>
  <si>
    <t>ГЛ</t>
  </si>
  <si>
    <t>Раздел, подраздел</t>
  </si>
  <si>
    <t>Целевая статья расходов</t>
  </si>
  <si>
    <t>Вид расходов</t>
  </si>
  <si>
    <t xml:space="preserve">ВСЕГО  </t>
  </si>
  <si>
    <t>0000</t>
  </si>
  <si>
    <t>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</si>
  <si>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</si>
  <si>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</si>
  <si>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</si>
  <si>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</si>
  <si>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</si>
  <si>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</si>
  <si>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</si>
  <si>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Школы-детские сады, школы начальные, неполные средние и средние</t>
  </si>
  <si>
    <t>4210000</t>
  </si>
  <si>
    <t>4219900</t>
  </si>
  <si>
    <t>076</t>
  </si>
  <si>
    <t>ИНН 1505005570             КПП 150501001</t>
  </si>
  <si>
    <t>Управление образования администрации местного самоуправления Алагирского района</t>
  </si>
  <si>
    <t xml:space="preserve">  Управление по земельным отношениям, собственности и сельскому хозяйству администрации местного самоуправления Алагирского района</t>
  </si>
  <si>
    <t>461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</si>
  <si>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</si>
  <si>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вопросы в области образования</t>
  </si>
  <si>
    <t xml:space="preserve">Налог,   взимаемый  в  связи  с  применением упрощенной системы налогообложения </t>
  </si>
  <si>
    <t>1 05 01000 00 0000 110</t>
  </si>
  <si>
    <t>870</t>
  </si>
  <si>
    <t>730</t>
  </si>
  <si>
    <t>Резервные средства</t>
  </si>
  <si>
    <t>Специальные расходы</t>
  </si>
  <si>
    <t>880</t>
  </si>
  <si>
    <t>810</t>
  </si>
  <si>
    <t>Субсидии юридическим лицам (кроме государственных учреждений) и физическим лицам-производителям товаров, работ, услуг</t>
  </si>
  <si>
    <t>Субвенции</t>
  </si>
  <si>
    <t>530</t>
  </si>
  <si>
    <t>511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</si>
  <si>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</si>
  <si>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</si>
  <si>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</si>
  <si>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</si>
  <si>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</si>
  <si>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Прочие доходы от оказания платных услуг (работ) получателями средств бюджетов поселений</t>
  </si>
  <si>
    <t>1 11 05025 10 0000 120</t>
  </si>
  <si>
    <t>2 02 01999 05 0000 151</t>
  </si>
  <si>
    <t>Прочие дотации бюджетам муниципальных районов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</si>
  <si>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</si>
  <si>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</si>
  <si>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2 02 03999 05 0000 151</t>
  </si>
  <si>
    <t>Прочие субвенции бюджетам муниципальных районов</t>
  </si>
  <si>
    <t>2 02 04012 05 0000 151</t>
  </si>
  <si>
    <t>Дотации на выравнивание уровня бюджетной обеспеченности субъектов Российской Федерации и муниципальных образований</t>
  </si>
  <si>
    <t xml:space="preserve">бюджета муниципального образования "Алагирский район"  на 2013 год                                                                                                                        </t>
  </si>
  <si>
    <t>бюджета муниципального образования "Алагирский район"                                                                                                                                                                               на плановый период 2014 и 2015 годов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</si>
  <si>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</si>
  <si>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бюджетами муниципальных районов 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</si>
  <si>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</si>
  <si>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</si>
  <si>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основного долга по консолидированной и реструктуризированной до 2013 года задолженности перед республиканским бюджетом по соглашениям</t>
  </si>
  <si>
    <t>Распределение дотаций на выравнивание бюджетной обеспеченности                                               поселений из районного фонда финансовой поддержки на 2013 год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</si>
  <si>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</si>
  <si>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</si>
  <si>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</si>
  <si>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</si>
  <si>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в консолидированный бюджет Алагирского района на 2013 год (тыс.руб.)</t>
  </si>
  <si>
    <t>единый                   с /х  налог                                          р-50%,               п-50%</t>
  </si>
  <si>
    <t>Районная целевая программа "Поддержка и развитие малого, среднего предпринимательства в Алагирском районе на 2013-2015 гг"</t>
  </si>
  <si>
    <t>7950005</t>
  </si>
  <si>
    <t>Погашение основного долга: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</si>
  <si>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</si>
  <si>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Жилищное хозяйство</t>
  </si>
  <si>
    <t>Транспорт</t>
  </si>
  <si>
    <t>Приложение  6</t>
  </si>
  <si>
    <t>2 02 03024 05 0001 151</t>
  </si>
  <si>
    <t>2 02 03024 05 0002 151</t>
  </si>
  <si>
    <t>2 02 03024 05 0003 151</t>
  </si>
  <si>
    <t>2 02 02141 05 0000 151</t>
  </si>
  <si>
    <t>852</t>
  </si>
  <si>
    <t>Уплата прочих налогов, сборов и иных платежей</t>
  </si>
  <si>
    <t>Районная программа "Поддержка и развитие малого, среднего предпринимательства в Алагирском районе на 2013-2015 годы"</t>
  </si>
  <si>
    <t>Районная целевая программа по противодействию злоупотребления наркотиками, наркотическими средствами и борьбе с наркоманией на         2011-2013 гг.</t>
  </si>
  <si>
    <t>Другие вопросы в области национальной безопасности и правоохранительной деятельности</t>
  </si>
  <si>
    <t>Районная целевая программа "Профилактика правонарушений на территории Алагирского районного муниципального образования на 2012-2014 гг."</t>
  </si>
  <si>
    <t>Районная целевая программа "Повышение безопасности дорожного движения в Алагирском районе на 2012-2014 гг."</t>
  </si>
  <si>
    <t>Муниципальная целевая программа "Доступная среда" на 2011-2013 гг.</t>
  </si>
  <si>
    <t xml:space="preserve">Районная целевая программа "Сохранение и развитие культуры Алагирского района Республики Северная Осетия-Алания (2013-2017 годы)" </t>
  </si>
  <si>
    <t>7950020</t>
  </si>
  <si>
    <t>Районная целевая программа "Сохранение и развитие культуры Алагирского района Республики Северная Осетия-Алания (2013-2017 годы)" (музыкальные школы)</t>
  </si>
  <si>
    <t>Районная целевая программа "Сохранение и развитие культуры Алагирского района Республики Северная Осетия-Алания (2013-2017 годы)" (дома культуры)</t>
  </si>
  <si>
    <t>Районная целевая программа "Сохранение и развитие культуры Алагирского района Республики Северная Осетия-Алания (2013-2017 годы)" (музеи)</t>
  </si>
  <si>
    <t>Районная целевая программа "Сохранение и развитие культуры Алагирского района Республики Северная Осетия-Алания (2013-2017 годы)" (библиотеки)</t>
  </si>
  <si>
    <t>Распределение бюджетных ассигнований по разделам и                                                                                                                                                                подразделам, целевым статьям и видам расходов классификации расходов бюджетов                                                                                                             бюджета муниципального образования "Алагирский район" на 2013 год</t>
  </si>
  <si>
    <t>План                     2013 год</t>
  </si>
  <si>
    <t>Районная целевая программа "Профилактика правонарушений на территории Алагирского районного муниципального образования на 2012-2014 гг"</t>
  </si>
  <si>
    <t>Строительство, реконструкция и содержание автомобильных дорог общего пользования</t>
  </si>
  <si>
    <t>Приложение  7</t>
  </si>
  <si>
    <t>05 02</t>
  </si>
  <si>
    <t>600</t>
  </si>
  <si>
    <t>Прочие работы, услуги</t>
  </si>
  <si>
    <t>09 01</t>
  </si>
  <si>
    <t>400</t>
  </si>
  <si>
    <t xml:space="preserve">Строительство, реконструкция и содержание автомобильных дорог общего пользования </t>
  </si>
  <si>
    <t>Районная целевая программа "Энергосбережение и повышение энергетической эффективности в Алагирском районе (2010-2014 гг.) (отдел жилищно-коммунального хозяйства)</t>
  </si>
  <si>
    <t>Районная целевая программа "Энергосбережение и повышение энергетической эффективности в Алагирском районе (2010-2014 гг.) (детские сады)</t>
  </si>
  <si>
    <t>Районная целевая программа "Энергосбережение и повышение энергетической эффективности в Алагирском районе (2010-2014 гг.) (школы)</t>
  </si>
  <si>
    <t>Районная целевая программа "Энергосбережение и повышение энергетической эффективности в Алагирском районе (2010-2014 гг.) (внешкольные учреждения )</t>
  </si>
  <si>
    <t>Районная целевая программа "Энергосбережение и повышение энергетической эффективности в Алагирском районе (2010-2014 гг.) (дома культуры)</t>
  </si>
  <si>
    <t>Районная целевая программа "Энергосбережение и повышение энергетической эффективности в Алагирском районе (2010-2014 гг.) (музеи)</t>
  </si>
  <si>
    <t>Районная целевая программа "Энергосбережение и повышение энергетической эффективности в Алагирском районе (2010-2014 гг.) (библиотеки)</t>
  </si>
  <si>
    <t>Распределение бюджетных ассигнований                                                                                                  на реализацию муниципальных целевых программ на плановый период 2014 и 2015 годов</t>
  </si>
  <si>
    <t>Увеличение прочих остатков денежных средств бюджетов муниципальных районов</t>
  </si>
  <si>
    <t>01 05 02 01 05 0000 610</t>
  </si>
  <si>
    <t>111</t>
  </si>
  <si>
    <t>112</t>
  </si>
  <si>
    <t>Уменьшение прочих остатков денежных средств бюджетов муниципальных районов</t>
  </si>
  <si>
    <t>Приложение  4</t>
  </si>
  <si>
    <t>доходов бюджета</t>
  </si>
  <si>
    <t>048</t>
  </si>
  <si>
    <t>081</t>
  </si>
  <si>
    <t>Денежные взыскания (штрафы) за нарушение земельного законодательства</t>
  </si>
  <si>
    <t xml:space="preserve"> 1 16 90050 05 0000 140</t>
  </si>
  <si>
    <t xml:space="preserve">1 16 28000 01 0000 140 </t>
  </si>
  <si>
    <t>1 05 00000 00 0000 110</t>
  </si>
  <si>
    <t>1 06 00000 00 0000 000</t>
  </si>
  <si>
    <t>Налоги на имущество</t>
  </si>
  <si>
    <t>Госпошлина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</si>
  <si>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1 09 00000 00 0000 000</t>
  </si>
  <si>
    <t>Доходы от оказания платных услуг и компенсации затрат государства</t>
  </si>
  <si>
    <t xml:space="preserve">                                                              Прогноз налоговых и неналоговых поступлений </t>
  </si>
  <si>
    <t>Наименование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</si>
  <si>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</si>
  <si>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</si>
  <si>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</si>
  <si>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</si>
  <si>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</si>
  <si>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321</t>
  </si>
  <si>
    <t>322</t>
  </si>
  <si>
    <t>1 16 21050 05 0000 140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</si>
  <si>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</t>
  </si>
  <si>
    <t>Приложение  5</t>
  </si>
  <si>
    <t>Приложение  1</t>
  </si>
  <si>
    <t>Код бюджетной классификации</t>
  </si>
  <si>
    <t>(в процентах)</t>
  </si>
  <si>
    <t>консолидир. бюджет района</t>
  </si>
  <si>
    <t>в т.ч.</t>
  </si>
  <si>
    <t>в бюджет муниц. района</t>
  </si>
  <si>
    <t>в бюджеты поселений</t>
  </si>
  <si>
    <t xml:space="preserve">1 05 01000 00 0000 110  </t>
  </si>
  <si>
    <t>1102</t>
  </si>
  <si>
    <t>5055710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</si>
  <si>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</si>
  <si>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Субвенции бюджетам муниципальных районов на организацию деятельности административных комиссий</t>
  </si>
  <si>
    <t>2 02 03024 05 0007 151</t>
  </si>
  <si>
    <t>Субвенции бюджетам муниципальных районов на организацию обеспечения питанием муниципальных образовательных учреждений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</si>
  <si>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</si>
  <si>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</si>
  <si>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</si>
  <si>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</si>
  <si>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</si>
  <si>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1 05 02000 00 0000 110</t>
  </si>
  <si>
    <t>1 16 03010 01 0000 140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</si>
  <si>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пунктами 1 и 2 статьи 120, статьями 125, 126, 128, 129, 129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132, 133, 134, 135, 135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</si>
  <si>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1 16 25010 01 0000 140</t>
  </si>
  <si>
    <t>Денежные взыскания (штрафы) за нарушение законодательства о недрах</t>
  </si>
  <si>
    <t>1 16 25020 01 0000 140</t>
  </si>
  <si>
    <t xml:space="preserve">Денежные взыскания (штрафы) за нарушение земельного законодательства </t>
  </si>
  <si>
    <t>1 16 33050 05 0000 140</t>
  </si>
  <si>
    <t>Земельный налог, взимаемый по ставкам, установленным в соответствии с подпунктом 1 пункта 1 статьи 394 Налогового кодекса  РФ, и применяемым к объектам налогообложения, расположенным в границах поселений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</si>
  <si>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</si>
  <si>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 РФ, и применяемым к объектам налогообложения, расположенным в границах межселенных территорий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</si>
  <si>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</si>
  <si>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 РФ, и применяемым к объектам налогообложения, расположенным в границах поселений</t>
  </si>
  <si>
    <t>Государственная пошлина</t>
  </si>
  <si>
    <t>5140100</t>
  </si>
  <si>
    <t>Мероприятия в области социальной политики</t>
  </si>
  <si>
    <t>5140112</t>
  </si>
  <si>
    <t>Оздоровительная кампания детей, осуществляемая за счет средств республиканского бюджета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</si>
  <si>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</si>
  <si>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</si>
  <si>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</si>
  <si>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</si>
  <si>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</si>
  <si>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</si>
  <si>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</si>
  <si>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1 09 04050 05 0000 110</t>
  </si>
  <si>
    <t>АМС Красноходского сельского поселения</t>
  </si>
  <si>
    <t>главных администраторов доходов районного бюджета, закрепленных за органами государственной власти Российской Федерации</t>
  </si>
  <si>
    <t>Наименование главного администратора доходов районного бюджета</t>
  </si>
  <si>
    <t>2 02 02124 05 0000 151</t>
  </si>
  <si>
    <t>МБУЗ "Нузальская районная больница"</t>
  </si>
  <si>
    <t>Республиканская целевая программа «Школьное питание в Республике Северная Осетия - Алания» на 2011-2015 годы</t>
  </si>
  <si>
    <t>0010000</t>
  </si>
  <si>
    <t xml:space="preserve">Руководство и управление в сфере установленных функций </t>
  </si>
  <si>
    <t>Приобретение оборудования для быстровозводимых физкультурно-оздоровительных комплексов</t>
  </si>
  <si>
    <t>Строительство физкультурно-оздоровительного комплекса в г.Алагире</t>
  </si>
  <si>
    <t>Массовый спорт</t>
  </si>
  <si>
    <t>4870100</t>
  </si>
  <si>
    <t>893</t>
  </si>
  <si>
    <t xml:space="preserve">Налог,   взимаемый    в    связи    с                                  применением упрощенной системы налогообложения 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</si>
  <si>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</si>
  <si>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</si>
  <si>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</si>
  <si>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</si>
  <si>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</si>
  <si>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Црау</t>
  </si>
  <si>
    <t>Бирагзанг</t>
  </si>
  <si>
    <t>Суадаг</t>
  </si>
  <si>
    <t>Хаталдон</t>
  </si>
  <si>
    <t>Дзуарикау</t>
  </si>
  <si>
    <t>Ногкау</t>
  </si>
  <si>
    <t>Рамоново</t>
  </si>
  <si>
    <t>Кр.Ход</t>
  </si>
  <si>
    <t>Г.Карца</t>
  </si>
  <si>
    <t>Унал</t>
  </si>
  <si>
    <t xml:space="preserve"> Цей</t>
  </si>
  <si>
    <t xml:space="preserve"> Зарамаг</t>
  </si>
  <si>
    <t>Нар</t>
  </si>
  <si>
    <t xml:space="preserve"> Мизур</t>
  </si>
  <si>
    <t>Бурон</t>
  </si>
  <si>
    <t>Фиагдон</t>
  </si>
  <si>
    <t>Алагир</t>
  </si>
  <si>
    <t>Майрамад</t>
  </si>
  <si>
    <t>1 06 01030 10 0000 110</t>
  </si>
  <si>
    <t>1000</t>
  </si>
  <si>
    <t xml:space="preserve">к решению Собрания представителей Алагирского района                                                                                                                                "О бюджете муниципального образования "Алагирский район" на 2013 год                                                                                                                                                  и на плановый период 2014 и 2015 годов" </t>
  </si>
  <si>
    <t>Субвенции бюджетам муниципальных районов  на  предоставление дотаций бюджетам поселений на поощрение достижения наилучших показателей деятельности органов исполнительной власти</t>
  </si>
  <si>
    <t>2 02 04999 05 0000 151</t>
  </si>
  <si>
    <t>Прочие межбюджетные трансферты, передаваемые бюджетам муниципальных районов</t>
  </si>
  <si>
    <t>Земельный налог (по обязательствам, возникшим до 1 января 2006 года), мобилизуемый на межселенных территориях</t>
  </si>
  <si>
    <t>1 09 04050 10 0000 110</t>
  </si>
  <si>
    <t>2 02 03022 05 0000 151</t>
  </si>
  <si>
    <t>ФПП (рай)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</si>
  <si>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</si>
  <si>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</si>
  <si>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</si>
  <si>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за счет средств бюджетов</t>
  </si>
  <si>
    <t>0980201</t>
  </si>
  <si>
    <t>Обеспечение мероприятий по переселению граждан из аварийного жилищного фонда за счет средств бюджетов</t>
  </si>
  <si>
    <t>ФЦП "Жилище" на 2011-2015 годы</t>
  </si>
  <si>
    <t>1008800</t>
  </si>
  <si>
    <t>Подпрограмма "Обеспечение жильем молодых семей"</t>
  </si>
  <si>
    <t>1008820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</si>
  <si>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</si>
  <si>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</si>
  <si>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1 13 01995 05 0000 130</t>
  </si>
  <si>
    <t>Прочие доходы от оказания платных услуг получателями средств бюджетов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</si>
  <si>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</si>
  <si>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2 02 02102 05 0000 151</t>
  </si>
  <si>
    <t>Субсидии бюджетам муниципальных районов на закупку автотрансопортных средств и коммунальной техники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</si>
  <si>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</si>
  <si>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муницицпальных общеобразовательных учреждений</t>
  </si>
  <si>
    <t>2 02 02133 05 0000 151</t>
  </si>
  <si>
    <t>Субсидии бюджетам муниципальных районов на оказание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</si>
  <si>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2 02 02150 05 0000 151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</si>
  <si>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</si>
  <si>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</si>
  <si>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</si>
  <si>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</si>
  <si>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</si>
  <si>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 xml:space="preserve">Комитет Республики Северная Осетия-Алания по охране окружающей среды и природных ресурсов </t>
  </si>
  <si>
    <t>Федеральная служба по надзору в сфере природопользования Российской Федерации</t>
  </si>
  <si>
    <t>Федеральное агентство по рыболовству Российской Федерации</t>
  </si>
  <si>
    <t>Федеральная служба по ветеринарному и фитосанитарному надзору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</si>
  <si>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</si>
  <si>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антимонопольная служба Российской Федерации</t>
  </si>
  <si>
    <t xml:space="preserve"> Федеральная налоговая служба Российской Федерации</t>
  </si>
  <si>
    <t>Федеральная миграционная служба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</si>
  <si>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</si>
  <si>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</si>
  <si>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</si>
  <si>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</si>
  <si>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</si>
  <si>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</si>
  <si>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</si>
  <si>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</si>
  <si>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</si>
  <si>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r>
      <t>1 16 30014 01 0000 140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</si>
  <si>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</si>
  <si>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r>
      <t>1 16 30015 01 0000 140</t>
    </r>
    <r>
      <rPr>
        <sz val="9"/>
        <color indexed="10"/>
        <rFont val="Times New Roman"/>
        <family val="1"/>
      </rPr>
      <t xml:space="preserve"> </t>
    </r>
  </si>
  <si>
    <t>1 16 30030 01 0000 140</t>
  </si>
  <si>
    <t>Прочие денежные взыскания (штрафы) за правонарушения в области дорожного движения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</si>
  <si>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"Алагирский район" на 2013 год                                                                                                                                                  и на плановый период 2014 и 2015 годов" </t>
  </si>
  <si>
    <t>1 13 02995 05 0000 130</t>
  </si>
  <si>
    <t>Прочие доходы от компенсации затрат бюджетов муниципальных районов</t>
  </si>
  <si>
    <t>главных администраторов источников внутреннего финансирования дефицита районного бюджета - главных распорядителей, иных прямых получателей средств районного бюджета</t>
  </si>
  <si>
    <t>Наименование главного администратора источников внутреннего финансирования дефицита районного бюджета</t>
  </si>
  <si>
    <t>источников внутреннего финансирования дефицита районного бюджета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</si>
  <si>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</si>
  <si>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</si>
  <si>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</si>
  <si>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</si>
  <si>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</si>
  <si>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</si>
  <si>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</si>
  <si>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 xml:space="preserve">Наименование </t>
  </si>
  <si>
    <t>1 06 06013 10 0000 110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</si>
  <si>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</si>
  <si>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2 02 03001 05 0000 151</t>
  </si>
  <si>
    <t>Фонд оплаты труда и страховые взносы</t>
  </si>
  <si>
    <t>121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</si>
  <si>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</si>
  <si>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</si>
  <si>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</si>
  <si>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</si>
  <si>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Субвенции бюджетам муниципальных районов на оплату жилищно-коммунальных услуг отдельным категориям граждан</t>
  </si>
  <si>
    <t>2 02 03014 05 0000 151</t>
  </si>
  <si>
    <t>Субвенции бюджетам муниципальных районов на поощрение лучших учителей</t>
  </si>
  <si>
    <t>вода   223</t>
  </si>
  <si>
    <t>ГСМ 340</t>
  </si>
  <si>
    <t>хоз.    расх.    340</t>
  </si>
  <si>
    <t>ул.     осв</t>
  </si>
  <si>
    <t>газ</t>
  </si>
  <si>
    <t>благоус</t>
  </si>
  <si>
    <t xml:space="preserve">к решению Собрания представителей Алагирского района "О бюджете муниципального образования "Алагирский район" на 2013 год                                                                                                                                                  и на плановый период 2014 и 2015 годов" </t>
  </si>
  <si>
    <t>Налог, взимаемый с налогоплательщиков, выбравших в качестве объекта налогообложения  доходы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</si>
  <si>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</si>
  <si>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</si>
  <si>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</si>
  <si>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</si>
  <si>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</si>
  <si>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 xml:space="preserve">Налог,   взимаемый в связи с применением упрощенной системы налогообложения 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</si>
  <si>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</si>
  <si>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</si>
  <si>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1 15 02050 05 0000 140</t>
  </si>
  <si>
    <t>Платежи, взимаемые организациями муниципальных районов за выполнение определенных функций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</si>
  <si>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</si>
  <si>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</si>
  <si>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</si>
  <si>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</si>
  <si>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2 08 05000 05 0000 180</t>
  </si>
  <si>
    <t>отопл  223</t>
  </si>
  <si>
    <t>эл.энерг  223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</si>
  <si>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</si>
  <si>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 средств местного бюджета</t>
  </si>
  <si>
    <t>всего</t>
  </si>
  <si>
    <t>ИТОГО: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</si>
  <si>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</si>
  <si>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</si>
  <si>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</si>
  <si>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</si>
  <si>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</si>
  <si>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</si>
  <si>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</si>
  <si>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</si>
  <si>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</si>
  <si>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</si>
  <si>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</si>
  <si>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</si>
  <si>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</si>
  <si>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</si>
  <si>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</si>
  <si>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</si>
  <si>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</si>
  <si>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</si>
  <si>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</si>
  <si>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</si>
  <si>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2 08 05000 10 0000 180</t>
  </si>
  <si>
    <t>Денежные взыскания (штрафы) за нарушение законодательства о налогах и сборах</t>
  </si>
  <si>
    <t>1 16 03000 00 0000 140</t>
  </si>
  <si>
    <t>ВСЕГО ДОХОДОВ</t>
  </si>
  <si>
    <t>1 11 05025 05 0000 120</t>
  </si>
  <si>
    <t xml:space="preserve">Доходы 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</si>
  <si>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</si>
  <si>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</si>
  <si>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Резервные фонды</t>
  </si>
  <si>
    <t>Организационно-воспитательная работа с молодежью</t>
  </si>
  <si>
    <t>Иные выплаты персоналу, за исключением фонда оплаты труда</t>
  </si>
  <si>
    <t>Межбюджетные трансферты, передаваемые бюджетам муниципальных районов на 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</si>
  <si>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2 02 04034 05 0001 151</t>
  </si>
  <si>
    <t>2 02 04034 05 0002 151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</si>
  <si>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</si>
  <si>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</si>
  <si>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2 02 04035 05 0000 151</t>
  </si>
  <si>
    <t>2 07 05000 05 0000 180</t>
  </si>
  <si>
    <t>Иные выплаты населению</t>
  </si>
  <si>
    <t>Земельный налог (по обязательствам, возникшим до 1 января 2006 года), мобилизуемый на территориях поселений</t>
  </si>
  <si>
    <t>1 09 07010 05 0000 110</t>
  </si>
  <si>
    <t>Налог на рекламу, мобилизуемый на территориях муниципальных районов</t>
  </si>
  <si>
    <t>313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</si>
  <si>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</si>
  <si>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</si>
  <si>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2 02 03024 05 0008 151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</si>
  <si>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</si>
  <si>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</si>
  <si>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</si>
  <si>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</si>
  <si>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2013 год</t>
  </si>
  <si>
    <t>2014 год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</si>
  <si>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</si>
  <si>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</si>
  <si>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</si>
  <si>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</si>
  <si>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биржа</t>
  </si>
  <si>
    <t>Коммунальное хозяйство</t>
  </si>
  <si>
    <t>Культура</t>
  </si>
  <si>
    <t>(тыс. руб)</t>
  </si>
  <si>
    <t>Дошкольное образование</t>
  </si>
  <si>
    <t>Общее образование</t>
  </si>
  <si>
    <t>Молодежная политика и оздоровление детей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</si>
  <si>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</si>
  <si>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Физическая культура и спорт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</si>
  <si>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</si>
  <si>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</si>
  <si>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</si>
  <si>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Периодическая печать и издательства</t>
  </si>
  <si>
    <t>Наименование дохода</t>
  </si>
  <si>
    <t>Код бюджетной   классификации     Российской Федерации</t>
  </si>
  <si>
    <t>БЕЗВОЗМЕЗДНЫЕ ПОСТУПЛЕНИЯ</t>
  </si>
  <si>
    <t>2 00 00000 00 0000 000</t>
  </si>
  <si>
    <t>Распределение бюджетных ассигнований по разделам и подразделам, целевым статьям и видам расходов классификации расходов бюджетов бюджета муниципального образования "Алагирский район" на плановый период 2014 и 2015 годов</t>
  </si>
  <si>
    <t>(тыс.руб)</t>
  </si>
  <si>
    <t>муниципального образования «Алагирский район» на 2013 год и на плановый период 2014 и 2015 годов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</si>
  <si>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</si>
  <si>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</si>
  <si>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Нормативы распределения доходов между районным бюджетом и бюджетами поселений Алагирского района  на 2013 год и на плановый период 2014 и 2015 годов</t>
  </si>
  <si>
    <t>1 05 02000 02 0000 110</t>
  </si>
  <si>
    <t>ИНН 1514010640             КПП 151401001</t>
  </si>
  <si>
    <t>106</t>
  </si>
  <si>
    <t>Федеральная служба по надзору в сфере транспорта</t>
  </si>
  <si>
    <t>Генеральная прокуратура Российской Федерации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</si>
  <si>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</si>
  <si>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гражданам на приобретение жилья</t>
  </si>
  <si>
    <t>360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</si>
  <si>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</si>
  <si>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</si>
  <si>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</si>
  <si>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0021200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</si>
  <si>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</si>
  <si>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</si>
  <si>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Центральный аппарат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</si>
  <si>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</si>
  <si>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</si>
  <si>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</si>
  <si>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Руководитель контрольно-счетной палаты муниципального образования и его заместители</t>
  </si>
  <si>
    <t>0106</t>
  </si>
  <si>
    <t>0022500</t>
  </si>
  <si>
    <t>0111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</si>
  <si>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</si>
  <si>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</si>
  <si>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</si>
  <si>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</si>
  <si>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0408</t>
  </si>
  <si>
    <t>0412</t>
  </si>
  <si>
    <t>Пенсионное обеспечение</t>
  </si>
  <si>
    <t>1001</t>
  </si>
  <si>
    <t>НАЦИОНАЛЬНАЯ ОБОРОНА</t>
  </si>
  <si>
    <t>0200</t>
  </si>
  <si>
    <t>0203</t>
  </si>
  <si>
    <t>0013600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</si>
  <si>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</si>
  <si>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2 02 09065 05 0000 151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</si>
  <si>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</si>
  <si>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</si>
  <si>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4520000</t>
  </si>
  <si>
    <t>4529900</t>
  </si>
  <si>
    <t>из средств республ. бюджета</t>
  </si>
  <si>
    <t xml:space="preserve">Ведомственная структура расходов бюджета муниципального образования "Алагирский район"                                                                                        на 2013 год </t>
  </si>
  <si>
    <t>Ведомственная структура расходов бюджета муниципального образования "Алагирский район"                                                                                        на плановый период 2014 и 2015 годов</t>
  </si>
  <si>
    <t>500</t>
  </si>
  <si>
    <t xml:space="preserve">МЕЖБЮДЖЕТНЫЕ ТРАНСФЕРТЫ </t>
  </si>
  <si>
    <t>510</t>
  </si>
  <si>
    <t>Дотации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</si>
  <si>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</si>
  <si>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</si>
  <si>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</si>
  <si>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</si>
  <si>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1 05 00000 00 0000 000</t>
  </si>
  <si>
    <t>1 08 00000 00 0000 000</t>
  </si>
  <si>
    <t>Государственная пошлина, сборы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</si>
  <si>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</si>
  <si>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</si>
  <si>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</si>
  <si>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</si>
  <si>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</si>
  <si>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</si>
  <si>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</si>
  <si>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</si>
  <si>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</si>
  <si>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Осуществление первичного воинского учета на территориях, где отсутствуют военные комиссариаты</t>
  </si>
  <si>
    <t>Доплаты к пенсиям государственных служащих субъектов Российской Федерации и муниципальных служащих</t>
  </si>
  <si>
    <t>4910100</t>
  </si>
  <si>
    <t>Приложение 7</t>
  </si>
  <si>
    <t>1006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</si>
  <si>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</si>
  <si>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</si>
  <si>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1300</t>
  </si>
  <si>
    <t>1301</t>
  </si>
  <si>
    <t>0650300</t>
  </si>
  <si>
    <t>1202</t>
  </si>
  <si>
    <t xml:space="preserve">Периодические издания, учрежденные органами законодательной и исполнительной власти </t>
  </si>
  <si>
    <t>4570000</t>
  </si>
  <si>
    <t>Отдел капитального строительства АМС Алагирского района</t>
  </si>
  <si>
    <t>Отдел жилищно-коммунального хозяйства АМС Алагирского района</t>
  </si>
  <si>
    <t>Дотации бюджетам субъектов Российской Федерации и муниципальных образований</t>
  </si>
  <si>
    <t>1101</t>
  </si>
  <si>
    <t>Выравнивание бюджетной обеспеченности</t>
  </si>
  <si>
    <t>5160100</t>
  </si>
  <si>
    <t>5160131</t>
  </si>
  <si>
    <t>5160132</t>
  </si>
  <si>
    <t>0405</t>
  </si>
  <si>
    <t>Администрация Горно-рекреационного комплекса "Цей"</t>
  </si>
  <si>
    <t>ЖИЛИЩНО-КОММУНАЛЬНОЕ ХОЗЯЙСТВО</t>
  </si>
  <si>
    <t>0500</t>
  </si>
  <si>
    <t>0501</t>
  </si>
  <si>
    <t>0502</t>
  </si>
  <si>
    <t>Мероприятия в области коммунального хозяйства</t>
  </si>
  <si>
    <t>3510500</t>
  </si>
  <si>
    <t>Управление образования АМС Алагирского района</t>
  </si>
  <si>
    <t>0701</t>
  </si>
  <si>
    <t>Детские дошкольные учреждения</t>
  </si>
  <si>
    <t>4200000</t>
  </si>
  <si>
    <t>4209900</t>
  </si>
  <si>
    <t>0702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</si>
  <si>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</si>
  <si>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4219901</t>
  </si>
  <si>
    <t>4219902</t>
  </si>
  <si>
    <t>4409901</t>
  </si>
  <si>
    <t>4409902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</si>
  <si>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</si>
  <si>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</si>
  <si>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</si>
  <si>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Приложение  3</t>
  </si>
  <si>
    <t>Управление по земельным отношениям, собственности и сельскому хозяйству АМС Алагирского района</t>
  </si>
  <si>
    <t>код бюджетной классификации Российской Федерации</t>
  </si>
  <si>
    <t>главного администратора</t>
  </si>
  <si>
    <t>Финансовое управление администрации местного самоуправления Алагирского района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</si>
  <si>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</si>
  <si>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</si>
  <si>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</si>
  <si>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</si>
  <si>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01 06 01 00 05 0000 630</t>
  </si>
  <si>
    <t>Таблица 1</t>
  </si>
  <si>
    <t>Таблица 2</t>
  </si>
  <si>
    <t xml:space="preserve">Приложение 6  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</si>
  <si>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</si>
  <si>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</si>
  <si>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</si>
  <si>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</si>
  <si>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01 05 02 01 05 0000 510</t>
  </si>
  <si>
    <t>дор. хозво</t>
  </si>
  <si>
    <t>соц. подд</t>
  </si>
  <si>
    <t>охрана окр.срВыборы</t>
  </si>
  <si>
    <t>7950002</t>
  </si>
  <si>
    <t>Районная целевая программа предупредительно-профилактических и информационно-пропагандистских мероприятий по борьбе с терроризмом в муниципальном образовании "Алагирский район на 2013-2015гг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</si>
</sst>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[$-FC19]d\ mmmm\ yyyy\ &quot;г.&quot;"/>
    <numFmt numFmtId="184" formatCode="_(* #,##0_);_(* \(#,##0\);_(* &quot;-&quot;??_);_(@_)"/>
    <numFmt numFmtId="185" formatCode="#,##0.000"/>
  </numFmts>
  <fonts count="8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"/>
      <family val="2"/>
    </font>
    <font>
      <b/>
      <sz val="7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sz val="12"/>
      <color indexed="14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7"/>
      <name val="Arial"/>
      <family val="0"/>
    </font>
    <font>
      <sz val="7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Arial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sz val="9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61" applyNumberFormat="1" applyFont="1" applyBorder="1" applyAlignment="1">
      <alignment horizontal="center" vertical="center" wrapText="1"/>
    </xf>
    <xf numFmtId="177" fontId="2" fillId="0" borderId="10" xfId="6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" fillId="0" borderId="10" xfId="61" applyNumberFormat="1" applyFont="1" applyBorder="1" applyAlignment="1">
      <alignment horizontal="center" vertical="center" wrapText="1"/>
    </xf>
    <xf numFmtId="177" fontId="1" fillId="0" borderId="10" xfId="6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177" fontId="2" fillId="0" borderId="10" xfId="61" applyNumberFormat="1" applyFont="1" applyBorder="1" applyAlignment="1">
      <alignment horizontal="right" vertical="center" wrapText="1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53">
      <alignment/>
      <protection/>
    </xf>
    <xf numFmtId="0" fontId="2" fillId="0" borderId="0" xfId="53" applyFont="1" applyAlignment="1">
      <alignment horizont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6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53" applyFont="1" applyBorder="1" applyAlignment="1">
      <alignment vertical="center" wrapText="1"/>
      <protection/>
    </xf>
    <xf numFmtId="0" fontId="27" fillId="0" borderId="15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1" fillId="0" borderId="13" xfId="53" applyFont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49" fontId="13" fillId="0" borderId="10" xfId="53" applyNumberFormat="1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13" fillId="0" borderId="10" xfId="53" applyFont="1" applyBorder="1" applyAlignment="1">
      <alignment horizontal="left" vertical="center" wrapText="1"/>
      <protection/>
    </xf>
    <xf numFmtId="0" fontId="6" fillId="3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5" xfId="0" applyFont="1" applyBorder="1" applyAlignment="1">
      <alignment/>
    </xf>
    <xf numFmtId="0" fontId="40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82" fontId="2" fillId="0" borderId="0" xfId="61" applyNumberFormat="1" applyFont="1" applyAlignment="1">
      <alignment horizontal="center"/>
    </xf>
    <xf numFmtId="182" fontId="2" fillId="0" borderId="10" xfId="61" applyNumberFormat="1" applyFont="1" applyBorder="1" applyAlignment="1">
      <alignment horizontal="center" vertical="center" wrapText="1"/>
    </xf>
    <xf numFmtId="182" fontId="6" fillId="0" borderId="10" xfId="61" applyNumberFormat="1" applyFont="1" applyBorder="1" applyAlignment="1">
      <alignment horizontal="center" vertical="center" wrapText="1"/>
    </xf>
    <xf numFmtId="182" fontId="1" fillId="0" borderId="10" xfId="61" applyNumberFormat="1" applyFont="1" applyBorder="1" applyAlignment="1">
      <alignment horizontal="center" vertical="center" wrapText="1"/>
    </xf>
    <xf numFmtId="182" fontId="27" fillId="0" borderId="10" xfId="61" applyNumberFormat="1" applyFont="1" applyBorder="1" applyAlignment="1">
      <alignment horizontal="center" vertical="center" wrapText="1"/>
    </xf>
    <xf numFmtId="182" fontId="1" fillId="0" borderId="10" xfId="61" applyNumberFormat="1" applyFont="1" applyFill="1" applyBorder="1" applyAlignment="1">
      <alignment horizontal="center" vertical="center" wrapText="1"/>
    </xf>
    <xf numFmtId="182" fontId="0" fillId="0" borderId="0" xfId="61" applyNumberFormat="1" applyFont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82" fontId="14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Alignment="1">
      <alignment horizontal="right"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1" fillId="0" borderId="10" xfId="53" applyNumberFormat="1" applyFont="1" applyBorder="1" applyAlignment="1">
      <alignment horizontal="center" vertical="center" wrapText="1"/>
      <protection/>
    </xf>
    <xf numFmtId="182" fontId="1" fillId="0" borderId="10" xfId="53" applyNumberFormat="1" applyFont="1" applyFill="1" applyBorder="1" applyAlignment="1">
      <alignment horizontal="center" vertical="center" wrapText="1"/>
      <protection/>
    </xf>
    <xf numFmtId="182" fontId="12" fillId="0" borderId="10" xfId="53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182" fontId="13" fillId="35" borderId="10" xfId="53" applyNumberFormat="1" applyFont="1" applyFill="1" applyBorder="1" applyAlignment="1">
      <alignment horizontal="center" vertical="center" wrapText="1"/>
      <protection/>
    </xf>
    <xf numFmtId="182" fontId="1" fillId="35" borderId="10" xfId="53" applyNumberFormat="1" applyFont="1" applyFill="1" applyBorder="1" applyAlignment="1">
      <alignment horizontal="center" vertical="center" wrapText="1"/>
      <protection/>
    </xf>
    <xf numFmtId="182" fontId="2" fillId="35" borderId="10" xfId="53" applyNumberFormat="1" applyFont="1" applyFill="1" applyBorder="1" applyAlignment="1">
      <alignment horizontal="center" vertical="center" wrapText="1"/>
      <protection/>
    </xf>
    <xf numFmtId="182" fontId="2" fillId="35" borderId="10" xfId="61" applyNumberFormat="1" applyFont="1" applyFill="1" applyBorder="1" applyAlignment="1">
      <alignment horizontal="center" vertical="center" wrapText="1"/>
    </xf>
    <xf numFmtId="182" fontId="12" fillId="35" borderId="10" xfId="53" applyNumberFormat="1" applyFont="1" applyFill="1" applyBorder="1" applyAlignment="1">
      <alignment horizontal="center" vertical="center"/>
      <protection/>
    </xf>
    <xf numFmtId="182" fontId="1" fillId="35" borderId="10" xfId="61" applyNumberFormat="1" applyFont="1" applyFill="1" applyBorder="1" applyAlignment="1">
      <alignment horizontal="center" vertical="center" wrapText="1"/>
    </xf>
    <xf numFmtId="182" fontId="6" fillId="35" borderId="10" xfId="61" applyNumberFormat="1" applyFont="1" applyFill="1" applyBorder="1" applyAlignment="1">
      <alignment horizontal="center" vertical="center" wrapText="1"/>
    </xf>
    <xf numFmtId="182" fontId="13" fillId="35" borderId="10" xfId="61" applyNumberFormat="1" applyFont="1" applyFill="1" applyBorder="1" applyAlignment="1">
      <alignment horizontal="center" vertical="center" wrapText="1"/>
    </xf>
    <xf numFmtId="182" fontId="32" fillId="35" borderId="10" xfId="53" applyNumberFormat="1" applyFont="1" applyFill="1" applyBorder="1" applyAlignment="1">
      <alignment horizontal="center" vertical="center"/>
      <protection/>
    </xf>
    <xf numFmtId="182" fontId="14" fillId="35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182" fontId="0" fillId="0" borderId="0" xfId="0" applyNumberFormat="1" applyFont="1" applyAlignment="1">
      <alignment/>
    </xf>
    <xf numFmtId="0" fontId="37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49" fontId="34" fillId="0" borderId="10" xfId="53" applyNumberFormat="1" applyFont="1" applyBorder="1" applyAlignment="1">
      <alignment horizontal="center" vertical="center" wrapText="1"/>
      <protection/>
    </xf>
    <xf numFmtId="182" fontId="34" fillId="35" borderId="10" xfId="61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6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182" fontId="14" fillId="35" borderId="10" xfId="61" applyNumberFormat="1" applyFont="1" applyFill="1" applyBorder="1" applyAlignment="1">
      <alignment horizontal="center" vertical="center" wrapText="1"/>
    </xf>
    <xf numFmtId="0" fontId="41" fillId="0" borderId="10" xfId="53" applyFont="1" applyFill="1" applyBorder="1" applyAlignment="1">
      <alignment vertical="center" wrapText="1"/>
      <protection/>
    </xf>
    <xf numFmtId="49" fontId="41" fillId="0" borderId="10" xfId="53" applyNumberFormat="1" applyFont="1" applyFill="1" applyBorder="1" applyAlignment="1">
      <alignment horizontal="center" vertical="center"/>
      <protection/>
    </xf>
    <xf numFmtId="182" fontId="41" fillId="35" borderId="10" xfId="53" applyNumberFormat="1" applyFont="1" applyFill="1" applyBorder="1" applyAlignment="1">
      <alignment horizontal="center" vertical="center"/>
      <protection/>
    </xf>
    <xf numFmtId="182" fontId="42" fillId="35" borderId="10" xfId="61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82" fontId="32" fillId="35" borderId="10" xfId="6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10" xfId="53" applyFont="1" applyBorder="1" applyAlignment="1">
      <alignment vertical="center" wrapText="1"/>
      <protection/>
    </xf>
    <xf numFmtId="0" fontId="0" fillId="0" borderId="0" xfId="53" applyFont="1">
      <alignment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182" fontId="48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 horizontal="right"/>
    </xf>
    <xf numFmtId="0" fontId="2" fillId="0" borderId="0" xfId="53" applyFont="1" applyFill="1" applyAlignment="1">
      <alignment horizontal="center" wrapText="1"/>
      <protection/>
    </xf>
    <xf numFmtId="182" fontId="2" fillId="0" borderId="0" xfId="53" applyNumberFormat="1" applyFont="1" applyFill="1" applyAlignment="1">
      <alignment horizontal="center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9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0" fontId="5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2" fontId="4" fillId="0" borderId="15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182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182" fontId="3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82" fontId="14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vertical="center" wrapText="1"/>
    </xf>
    <xf numFmtId="0" fontId="1" fillId="0" borderId="13" xfId="53" applyFont="1" applyFill="1" applyBorder="1" applyAlignment="1">
      <alignment horizontal="left" vertical="center" wrapText="1"/>
      <protection/>
    </xf>
    <xf numFmtId="182" fontId="41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82" fontId="2" fillId="0" borderId="10" xfId="61" applyNumberFormat="1" applyFont="1" applyFill="1" applyBorder="1" applyAlignment="1">
      <alignment horizontal="center" vertical="center" wrapText="1"/>
    </xf>
    <xf numFmtId="182" fontId="13" fillId="0" borderId="10" xfId="61" applyNumberFormat="1" applyFont="1" applyFill="1" applyBorder="1" applyAlignment="1">
      <alignment horizontal="center" vertical="center" wrapText="1"/>
    </xf>
    <xf numFmtId="182" fontId="32" fillId="0" borderId="10" xfId="61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2" fontId="14" fillId="0" borderId="10" xfId="61" applyNumberFormat="1" applyFont="1" applyFill="1" applyBorder="1" applyAlignment="1">
      <alignment horizontal="center" vertical="center" wrapText="1"/>
    </xf>
    <xf numFmtId="182" fontId="0" fillId="0" borderId="0" xfId="61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7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82" fontId="2" fillId="0" borderId="17" xfId="53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17" xfId="53" applyFont="1" applyBorder="1" applyAlignment="1">
      <alignment horizontal="center"/>
      <protection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8" fillId="34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3" applyFont="1" applyAlignment="1">
      <alignment horizontal="right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182" fontId="2" fillId="0" borderId="17" xfId="53" applyNumberFormat="1" applyFont="1" applyFill="1" applyBorder="1" applyAlignment="1">
      <alignment horizontal="center"/>
      <protection/>
    </xf>
    <xf numFmtId="182" fontId="48" fillId="0" borderId="0" xfId="0" applyNumberFormat="1" applyFont="1" applyFill="1" applyAlignment="1">
      <alignment horizontal="right"/>
    </xf>
    <xf numFmtId="182" fontId="1" fillId="0" borderId="0" xfId="0" applyNumberFormat="1" applyFont="1" applyFill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20.57421875" style="0" customWidth="1"/>
    <col min="2" max="2" width="36.7109375" style="0" customWidth="1"/>
  </cols>
  <sheetData>
    <row r="1" spans="1:5" ht="26.25" customHeight="1">
      <c r="A1" s="83"/>
      <c r="B1" s="83"/>
      <c r="C1" s="84"/>
      <c r="D1" s="345" t="s">
        <v>593</v>
      </c>
      <c r="E1" s="345"/>
    </row>
    <row r="2" spans="1:5" ht="52.5" customHeight="1">
      <c r="A2" s="83"/>
      <c r="B2" s="351" t="s">
        <v>766</v>
      </c>
      <c r="C2" s="351"/>
      <c r="D2" s="351"/>
      <c r="E2" s="351"/>
    </row>
    <row r="3" spans="1:5" ht="38.25" customHeight="1">
      <c r="A3" s="346" t="s">
        <v>867</v>
      </c>
      <c r="B3" s="347"/>
      <c r="C3" s="347"/>
      <c r="D3" s="347"/>
      <c r="E3" s="347"/>
    </row>
    <row r="4" spans="1:5" ht="12.75" customHeight="1">
      <c r="A4" s="348" t="s">
        <v>594</v>
      </c>
      <c r="B4" s="348" t="s">
        <v>858</v>
      </c>
      <c r="C4" s="349" t="s">
        <v>595</v>
      </c>
      <c r="D4" s="349"/>
      <c r="E4" s="349"/>
    </row>
    <row r="5" spans="1:5" ht="12.75" customHeight="1">
      <c r="A5" s="348"/>
      <c r="B5" s="348"/>
      <c r="C5" s="350" t="s">
        <v>596</v>
      </c>
      <c r="D5" s="348" t="s">
        <v>597</v>
      </c>
      <c r="E5" s="348"/>
    </row>
    <row r="6" spans="1:5" ht="31.5">
      <c r="A6" s="348"/>
      <c r="B6" s="348"/>
      <c r="C6" s="350"/>
      <c r="D6" s="50" t="s">
        <v>598</v>
      </c>
      <c r="E6" s="50" t="s">
        <v>599</v>
      </c>
    </row>
    <row r="7" spans="1:5" ht="22.5" customHeight="1">
      <c r="A7" s="85" t="s">
        <v>429</v>
      </c>
      <c r="B7" s="86" t="s">
        <v>774</v>
      </c>
      <c r="C7" s="4">
        <v>40</v>
      </c>
      <c r="D7" s="92">
        <v>30</v>
      </c>
      <c r="E7" s="92">
        <v>10</v>
      </c>
    </row>
    <row r="8" spans="1:5" ht="24.75" customHeight="1">
      <c r="A8" s="85" t="s">
        <v>919</v>
      </c>
      <c r="B8" s="86" t="s">
        <v>795</v>
      </c>
      <c r="C8" s="4"/>
      <c r="D8" s="88"/>
      <c r="E8" s="88"/>
    </row>
    <row r="9" spans="1:5" ht="36.75" customHeight="1">
      <c r="A9" s="89" t="s">
        <v>600</v>
      </c>
      <c r="B9" s="90" t="s">
        <v>651</v>
      </c>
      <c r="C9" s="6"/>
      <c r="D9" s="87"/>
      <c r="E9" s="87"/>
    </row>
    <row r="10" spans="1:5" ht="33.75" customHeight="1">
      <c r="A10" s="101" t="s">
        <v>490</v>
      </c>
      <c r="B10" s="90" t="s">
        <v>767</v>
      </c>
      <c r="C10" s="6">
        <v>90</v>
      </c>
      <c r="D10" s="87">
        <v>70</v>
      </c>
      <c r="E10" s="87">
        <v>20</v>
      </c>
    </row>
    <row r="11" spans="1:5" ht="41.25" customHeight="1">
      <c r="A11" s="101" t="s">
        <v>608</v>
      </c>
      <c r="B11" s="90" t="s">
        <v>767</v>
      </c>
      <c r="C11" s="6">
        <v>90</v>
      </c>
      <c r="D11" s="87">
        <v>70</v>
      </c>
      <c r="E11" s="87">
        <v>20</v>
      </c>
    </row>
    <row r="12" spans="1:5" ht="52.5" customHeight="1">
      <c r="A12" s="101" t="s">
        <v>768</v>
      </c>
      <c r="B12" s="90" t="s">
        <v>769</v>
      </c>
      <c r="C12" s="6">
        <v>90</v>
      </c>
      <c r="D12" s="87">
        <v>70</v>
      </c>
      <c r="E12" s="87">
        <v>20</v>
      </c>
    </row>
    <row r="13" spans="1:5" ht="50.25" customHeight="1">
      <c r="A13" s="101" t="s">
        <v>491</v>
      </c>
      <c r="B13" s="90" t="s">
        <v>46</v>
      </c>
      <c r="C13" s="6">
        <v>90</v>
      </c>
      <c r="D13" s="87">
        <v>70</v>
      </c>
      <c r="E13" s="87">
        <v>20</v>
      </c>
    </row>
    <row r="14" spans="1:5" ht="52.5" customHeight="1">
      <c r="A14" s="101" t="s">
        <v>609</v>
      </c>
      <c r="B14" s="90" t="s">
        <v>46</v>
      </c>
      <c r="C14" s="6">
        <v>90</v>
      </c>
      <c r="D14" s="87">
        <v>70</v>
      </c>
      <c r="E14" s="87">
        <v>20</v>
      </c>
    </row>
    <row r="15" spans="1:5" ht="70.5" customHeight="1">
      <c r="A15" s="101" t="s">
        <v>770</v>
      </c>
      <c r="B15" s="90" t="s">
        <v>771</v>
      </c>
      <c r="C15" s="6">
        <v>90</v>
      </c>
      <c r="D15" s="87">
        <v>70</v>
      </c>
      <c r="E15" s="87">
        <v>20</v>
      </c>
    </row>
    <row r="16" spans="1:5" ht="40.5" customHeight="1">
      <c r="A16" s="91" t="s">
        <v>868</v>
      </c>
      <c r="B16" s="90" t="s">
        <v>303</v>
      </c>
      <c r="C16" s="6"/>
      <c r="D16" s="87"/>
      <c r="E16" s="87"/>
    </row>
    <row r="17" spans="1:5" ht="36.75" customHeight="1">
      <c r="A17" s="101" t="s">
        <v>610</v>
      </c>
      <c r="B17" s="90" t="s">
        <v>303</v>
      </c>
      <c r="C17" s="6">
        <v>100</v>
      </c>
      <c r="D17" s="87">
        <v>100</v>
      </c>
      <c r="E17" s="87" t="s">
        <v>652</v>
      </c>
    </row>
    <row r="18" spans="1:5" ht="39" customHeight="1">
      <c r="A18" s="101" t="s">
        <v>772</v>
      </c>
      <c r="B18" s="90" t="s">
        <v>720</v>
      </c>
      <c r="C18" s="6">
        <v>90</v>
      </c>
      <c r="D18" s="87">
        <v>90</v>
      </c>
      <c r="E18" s="87" t="s">
        <v>652</v>
      </c>
    </row>
    <row r="19" spans="1:5" ht="22.5" customHeight="1">
      <c r="A19" s="91" t="s">
        <v>653</v>
      </c>
      <c r="B19" s="90" t="s">
        <v>796</v>
      </c>
      <c r="C19" s="6"/>
      <c r="D19" s="87"/>
      <c r="E19" s="87"/>
    </row>
    <row r="20" spans="1:5" ht="30.75" customHeight="1">
      <c r="A20" s="101" t="s">
        <v>611</v>
      </c>
      <c r="B20" s="90" t="s">
        <v>796</v>
      </c>
      <c r="C20" s="6">
        <v>100</v>
      </c>
      <c r="D20" s="87">
        <v>50</v>
      </c>
      <c r="E20" s="87">
        <v>50</v>
      </c>
    </row>
    <row r="21" spans="1:5" ht="48.75" customHeight="1">
      <c r="A21" s="101" t="s">
        <v>721</v>
      </c>
      <c r="B21" s="90" t="s">
        <v>722</v>
      </c>
      <c r="C21" s="6">
        <v>60</v>
      </c>
      <c r="D21" s="87">
        <v>30</v>
      </c>
      <c r="E21" s="87">
        <v>30</v>
      </c>
    </row>
    <row r="22" spans="1:5" ht="39.75" customHeight="1">
      <c r="A22" s="281" t="s">
        <v>723</v>
      </c>
      <c r="B22" s="282" t="s">
        <v>724</v>
      </c>
      <c r="C22" s="6">
        <v>100</v>
      </c>
      <c r="D22" s="87">
        <v>100</v>
      </c>
      <c r="E22" s="87" t="s">
        <v>652</v>
      </c>
    </row>
    <row r="23" spans="1:5" ht="51" customHeight="1">
      <c r="A23" s="281" t="s">
        <v>725</v>
      </c>
      <c r="B23" s="282" t="s">
        <v>726</v>
      </c>
      <c r="C23" s="6">
        <v>100</v>
      </c>
      <c r="D23" s="87">
        <v>100</v>
      </c>
      <c r="E23" s="87" t="s">
        <v>652</v>
      </c>
    </row>
    <row r="24" spans="1:5" ht="33" customHeight="1">
      <c r="A24" s="85" t="s">
        <v>654</v>
      </c>
      <c r="B24" s="86" t="s">
        <v>577</v>
      </c>
      <c r="C24" s="4"/>
      <c r="D24" s="87"/>
      <c r="E24" s="87"/>
    </row>
    <row r="25" spans="1:5" ht="46.5" customHeight="1">
      <c r="A25" s="91" t="s">
        <v>655</v>
      </c>
      <c r="B25" s="90" t="s">
        <v>656</v>
      </c>
      <c r="C25" s="6">
        <v>100</v>
      </c>
      <c r="D25" s="87">
        <v>100</v>
      </c>
      <c r="E25" s="87" t="s">
        <v>652</v>
      </c>
    </row>
    <row r="26" spans="1:5" ht="52.5" customHeight="1">
      <c r="A26" s="91" t="s">
        <v>675</v>
      </c>
      <c r="B26" s="90" t="s">
        <v>233</v>
      </c>
      <c r="C26" s="6">
        <v>100</v>
      </c>
      <c r="D26" s="87" t="s">
        <v>652</v>
      </c>
      <c r="E26" s="87">
        <v>100</v>
      </c>
    </row>
    <row r="27" spans="1:5" ht="77.25" customHeight="1">
      <c r="A27" s="91" t="s">
        <v>234</v>
      </c>
      <c r="B27" s="90" t="s">
        <v>235</v>
      </c>
      <c r="C27" s="6">
        <v>100</v>
      </c>
      <c r="D27" s="87">
        <v>100</v>
      </c>
      <c r="E27" s="87" t="s">
        <v>652</v>
      </c>
    </row>
    <row r="28" spans="1:5" ht="62.25" customHeight="1">
      <c r="A28" s="91" t="s">
        <v>748</v>
      </c>
      <c r="B28" s="90" t="s">
        <v>620</v>
      </c>
      <c r="C28" s="6">
        <v>100</v>
      </c>
      <c r="D28" s="87" t="s">
        <v>652</v>
      </c>
      <c r="E28" s="87">
        <v>100</v>
      </c>
    </row>
    <row r="29" spans="1:5" ht="72" customHeight="1">
      <c r="A29" s="91" t="s">
        <v>621</v>
      </c>
      <c r="B29" s="90" t="s">
        <v>622</v>
      </c>
      <c r="C29" s="6">
        <v>100</v>
      </c>
      <c r="D29" s="87">
        <v>100</v>
      </c>
      <c r="E29" s="87" t="s">
        <v>652</v>
      </c>
    </row>
    <row r="30" spans="1:5" ht="62.25" customHeight="1">
      <c r="A30" s="91" t="s">
        <v>623</v>
      </c>
      <c r="B30" s="90" t="s">
        <v>624</v>
      </c>
      <c r="C30" s="6">
        <v>100</v>
      </c>
      <c r="D30" s="87" t="s">
        <v>652</v>
      </c>
      <c r="E30" s="87">
        <v>100</v>
      </c>
    </row>
    <row r="31" spans="1:5" ht="34.5" customHeight="1">
      <c r="A31" s="94" t="s">
        <v>920</v>
      </c>
      <c r="B31" s="86" t="s">
        <v>625</v>
      </c>
      <c r="C31" s="4"/>
      <c r="D31" s="92"/>
      <c r="E31" s="92"/>
    </row>
    <row r="32" spans="1:5" ht="65.25" customHeight="1">
      <c r="A32" s="89" t="s">
        <v>431</v>
      </c>
      <c r="B32" s="90" t="s">
        <v>48</v>
      </c>
      <c r="C32" s="6">
        <v>100</v>
      </c>
      <c r="D32" s="87">
        <v>100</v>
      </c>
      <c r="E32" s="87" t="s">
        <v>652</v>
      </c>
    </row>
    <row r="33" spans="1:5" ht="43.5" customHeight="1">
      <c r="A33" s="89" t="s">
        <v>366</v>
      </c>
      <c r="B33" s="90" t="s">
        <v>630</v>
      </c>
      <c r="C33" s="6">
        <v>100</v>
      </c>
      <c r="D33" s="87">
        <v>100</v>
      </c>
      <c r="E33" s="87" t="s">
        <v>652</v>
      </c>
    </row>
    <row r="34" spans="1:5" ht="36.75" customHeight="1">
      <c r="A34" s="89" t="s">
        <v>443</v>
      </c>
      <c r="B34" s="90" t="s">
        <v>442</v>
      </c>
      <c r="C34" s="6">
        <v>100</v>
      </c>
      <c r="D34" s="87">
        <v>100</v>
      </c>
      <c r="E34" s="93" t="s">
        <v>652</v>
      </c>
    </row>
    <row r="35" spans="1:5" ht="89.25" customHeight="1">
      <c r="A35" s="89" t="s">
        <v>361</v>
      </c>
      <c r="B35" s="90" t="s">
        <v>775</v>
      </c>
      <c r="C35" s="6">
        <v>100</v>
      </c>
      <c r="D35" s="87">
        <v>100</v>
      </c>
      <c r="E35" s="93" t="s">
        <v>652</v>
      </c>
    </row>
    <row r="36" spans="1:5" ht="90" customHeight="1">
      <c r="A36" s="89" t="s">
        <v>631</v>
      </c>
      <c r="B36" s="90" t="s">
        <v>632</v>
      </c>
      <c r="C36" s="6">
        <v>100</v>
      </c>
      <c r="D36" s="87" t="s">
        <v>652</v>
      </c>
      <c r="E36" s="87">
        <v>100</v>
      </c>
    </row>
    <row r="37" spans="1:5" ht="49.5" customHeight="1">
      <c r="A37" s="94" t="s">
        <v>579</v>
      </c>
      <c r="B37" s="86" t="s">
        <v>586</v>
      </c>
      <c r="C37" s="95"/>
      <c r="D37" s="96"/>
      <c r="E37" s="96"/>
    </row>
    <row r="38" spans="1:5" ht="48" customHeight="1">
      <c r="A38" s="89" t="s">
        <v>633</v>
      </c>
      <c r="B38" s="90" t="s">
        <v>634</v>
      </c>
      <c r="C38" s="6">
        <v>100</v>
      </c>
      <c r="D38" s="87">
        <v>100</v>
      </c>
      <c r="E38" s="87" t="s">
        <v>652</v>
      </c>
    </row>
    <row r="39" spans="1:5" ht="31.5" customHeight="1">
      <c r="A39" s="89" t="s">
        <v>635</v>
      </c>
      <c r="B39" s="90" t="s">
        <v>636</v>
      </c>
      <c r="C39" s="6">
        <v>100</v>
      </c>
      <c r="D39" s="87">
        <v>100</v>
      </c>
      <c r="E39" s="87" t="s">
        <v>652</v>
      </c>
    </row>
    <row r="40" spans="1:5" ht="41.25" customHeight="1">
      <c r="A40" s="89" t="s">
        <v>637</v>
      </c>
      <c r="B40" s="90" t="s">
        <v>681</v>
      </c>
      <c r="C40" s="6">
        <v>100</v>
      </c>
      <c r="D40" s="87">
        <v>100</v>
      </c>
      <c r="E40" s="87" t="s">
        <v>652</v>
      </c>
    </row>
    <row r="41" spans="1:5" ht="45" customHeight="1">
      <c r="A41" s="89" t="s">
        <v>682</v>
      </c>
      <c r="B41" s="90" t="s">
        <v>828</v>
      </c>
      <c r="C41" s="6">
        <v>100</v>
      </c>
      <c r="D41" s="87" t="s">
        <v>652</v>
      </c>
      <c r="E41" s="87">
        <v>100</v>
      </c>
    </row>
    <row r="42" spans="1:5" ht="33" customHeight="1">
      <c r="A42" s="89" t="s">
        <v>829</v>
      </c>
      <c r="B42" s="90" t="s">
        <v>830</v>
      </c>
      <c r="C42" s="6">
        <v>100</v>
      </c>
      <c r="D42" s="87">
        <v>100</v>
      </c>
      <c r="E42" s="87" t="s">
        <v>652</v>
      </c>
    </row>
    <row r="43" spans="1:5" ht="66.75" customHeight="1">
      <c r="A43" s="101" t="s">
        <v>385</v>
      </c>
      <c r="B43" s="90" t="s">
        <v>393</v>
      </c>
      <c r="C43" s="6">
        <v>100</v>
      </c>
      <c r="D43" s="87">
        <v>100</v>
      </c>
      <c r="E43" s="87" t="s">
        <v>652</v>
      </c>
    </row>
    <row r="44" spans="1:5" ht="43.5" customHeight="1">
      <c r="A44" s="101" t="s">
        <v>394</v>
      </c>
      <c r="B44" s="90" t="s">
        <v>833</v>
      </c>
      <c r="C44" s="6">
        <v>100</v>
      </c>
      <c r="D44" s="87">
        <v>100</v>
      </c>
      <c r="E44" s="87" t="s">
        <v>652</v>
      </c>
    </row>
    <row r="45" spans="1:5" ht="38.25" customHeight="1">
      <c r="A45" s="101" t="s">
        <v>395</v>
      </c>
      <c r="B45" s="90" t="s">
        <v>363</v>
      </c>
      <c r="C45" s="6">
        <v>100</v>
      </c>
      <c r="D45" s="87">
        <v>100</v>
      </c>
      <c r="E45" s="87" t="s">
        <v>652</v>
      </c>
    </row>
    <row r="46" spans="1:5" ht="66.75" customHeight="1">
      <c r="A46" s="94" t="s">
        <v>925</v>
      </c>
      <c r="B46" s="99" t="s">
        <v>707</v>
      </c>
      <c r="C46" s="6"/>
      <c r="D46" s="87"/>
      <c r="E46" s="87"/>
    </row>
    <row r="47" spans="1:5" ht="60.75" customHeight="1">
      <c r="A47" s="89" t="s">
        <v>409</v>
      </c>
      <c r="B47" s="164" t="s">
        <v>410</v>
      </c>
      <c r="C47" s="6">
        <v>100</v>
      </c>
      <c r="D47" s="87">
        <v>100</v>
      </c>
      <c r="E47" s="87" t="s">
        <v>652</v>
      </c>
    </row>
    <row r="48" spans="1:5" ht="88.5" customHeight="1">
      <c r="A48" s="89" t="s">
        <v>262</v>
      </c>
      <c r="B48" s="98" t="s">
        <v>836</v>
      </c>
      <c r="C48" s="10">
        <v>100</v>
      </c>
      <c r="D48" s="10">
        <v>100</v>
      </c>
      <c r="E48" s="10" t="s">
        <v>652</v>
      </c>
    </row>
    <row r="49" spans="1:5" ht="72.75" customHeight="1">
      <c r="A49" s="89" t="s">
        <v>261</v>
      </c>
      <c r="B49" s="98" t="s">
        <v>852</v>
      </c>
      <c r="C49" s="10">
        <v>100</v>
      </c>
      <c r="D49" s="10">
        <v>50</v>
      </c>
      <c r="E49" s="10">
        <v>50</v>
      </c>
    </row>
    <row r="50" spans="1:5" ht="78" customHeight="1">
      <c r="A50" s="89" t="s">
        <v>813</v>
      </c>
      <c r="B50" s="98" t="s">
        <v>842</v>
      </c>
      <c r="C50" s="10">
        <v>100</v>
      </c>
      <c r="D50" s="10">
        <v>100</v>
      </c>
      <c r="E50" s="10" t="s">
        <v>652</v>
      </c>
    </row>
    <row r="51" spans="1:5" ht="77.25" customHeight="1">
      <c r="A51" s="89" t="s">
        <v>496</v>
      </c>
      <c r="B51" s="98" t="s">
        <v>843</v>
      </c>
      <c r="C51" s="10">
        <v>100</v>
      </c>
      <c r="D51" s="10" t="s">
        <v>652</v>
      </c>
      <c r="E51" s="10">
        <v>100</v>
      </c>
    </row>
    <row r="52" spans="1:5" ht="78.75" customHeight="1">
      <c r="A52" s="89" t="s">
        <v>430</v>
      </c>
      <c r="B52" s="98" t="s">
        <v>449</v>
      </c>
      <c r="C52" s="10">
        <v>100</v>
      </c>
      <c r="D52" s="10">
        <v>100</v>
      </c>
      <c r="E52" s="10" t="s">
        <v>652</v>
      </c>
    </row>
    <row r="53" spans="1:5" ht="84.75" customHeight="1">
      <c r="A53" s="89" t="s">
        <v>922</v>
      </c>
      <c r="B53" s="166" t="s">
        <v>923</v>
      </c>
      <c r="C53" s="10">
        <v>100</v>
      </c>
      <c r="D53" s="10" t="s">
        <v>652</v>
      </c>
      <c r="E53" s="10">
        <v>100</v>
      </c>
    </row>
    <row r="54" spans="1:5" ht="90" customHeight="1">
      <c r="A54" s="89" t="s">
        <v>838</v>
      </c>
      <c r="B54" s="98" t="s">
        <v>924</v>
      </c>
      <c r="C54" s="10">
        <v>100</v>
      </c>
      <c r="D54" s="10">
        <v>100</v>
      </c>
      <c r="E54" s="10" t="s">
        <v>652</v>
      </c>
    </row>
    <row r="55" spans="1:5" ht="72" customHeight="1">
      <c r="A55" s="89" t="s">
        <v>452</v>
      </c>
      <c r="B55" s="98" t="s">
        <v>865</v>
      </c>
      <c r="C55" s="10">
        <v>100</v>
      </c>
      <c r="D55" s="10" t="s">
        <v>652</v>
      </c>
      <c r="E55" s="10">
        <v>100</v>
      </c>
    </row>
    <row r="56" spans="1:5" ht="36" customHeight="1">
      <c r="A56" s="94" t="s">
        <v>928</v>
      </c>
      <c r="B56" s="86" t="s">
        <v>304</v>
      </c>
      <c r="C56" s="6">
        <v>40</v>
      </c>
      <c r="D56" s="87">
        <v>40</v>
      </c>
      <c r="E56" s="92" t="s">
        <v>652</v>
      </c>
    </row>
    <row r="57" spans="1:5" ht="43.5" customHeight="1">
      <c r="A57" s="167" t="s">
        <v>128</v>
      </c>
      <c r="B57" s="168" t="s">
        <v>492</v>
      </c>
      <c r="C57" s="6"/>
      <c r="D57" s="87"/>
      <c r="E57" s="92"/>
    </row>
    <row r="58" spans="1:5" ht="38.25" customHeight="1">
      <c r="A58" s="101" t="s">
        <v>697</v>
      </c>
      <c r="B58" s="90" t="s">
        <v>493</v>
      </c>
      <c r="C58" s="87">
        <v>100</v>
      </c>
      <c r="D58" s="87">
        <v>100</v>
      </c>
      <c r="E58" s="10" t="s">
        <v>652</v>
      </c>
    </row>
    <row r="59" spans="1:5" ht="42" customHeight="1">
      <c r="A59" s="101" t="s">
        <v>494</v>
      </c>
      <c r="B59" s="90" t="s">
        <v>495</v>
      </c>
      <c r="C59" s="10">
        <v>100</v>
      </c>
      <c r="D59" s="10" t="s">
        <v>652</v>
      </c>
      <c r="E59" s="87">
        <v>100</v>
      </c>
    </row>
    <row r="60" spans="1:5" ht="45.75" customHeight="1">
      <c r="A60" s="94" t="s">
        <v>929</v>
      </c>
      <c r="B60" s="97" t="s">
        <v>708</v>
      </c>
      <c r="C60" s="6"/>
      <c r="D60" s="87"/>
      <c r="E60" s="92"/>
    </row>
    <row r="61" spans="1:5" ht="99" customHeight="1">
      <c r="A61" s="89" t="s">
        <v>135</v>
      </c>
      <c r="B61" s="98" t="s">
        <v>966</v>
      </c>
      <c r="C61" s="10">
        <v>100</v>
      </c>
      <c r="D61" s="10">
        <v>100</v>
      </c>
      <c r="E61" s="10" t="s">
        <v>652</v>
      </c>
    </row>
    <row r="62" spans="1:5" ht="103.5" customHeight="1">
      <c r="A62" s="161" t="s">
        <v>139</v>
      </c>
      <c r="B62" s="162" t="s">
        <v>140</v>
      </c>
      <c r="C62" s="10">
        <v>100</v>
      </c>
      <c r="D62" s="10">
        <v>100</v>
      </c>
      <c r="E62" s="10" t="s">
        <v>652</v>
      </c>
    </row>
    <row r="63" spans="1:5" ht="99" customHeight="1">
      <c r="A63" s="161" t="s">
        <v>141</v>
      </c>
      <c r="B63" s="162" t="s">
        <v>62</v>
      </c>
      <c r="C63" s="10">
        <v>100</v>
      </c>
      <c r="D63" s="10">
        <v>100</v>
      </c>
      <c r="E63" s="10" t="s">
        <v>652</v>
      </c>
    </row>
    <row r="64" spans="1:5" ht="94.5" customHeight="1">
      <c r="A64" s="89" t="s">
        <v>136</v>
      </c>
      <c r="B64" s="98" t="s">
        <v>33</v>
      </c>
      <c r="C64" s="10">
        <v>100</v>
      </c>
      <c r="D64" s="10">
        <v>100</v>
      </c>
      <c r="E64" s="10" t="s">
        <v>652</v>
      </c>
    </row>
    <row r="65" spans="1:5" ht="103.5" customHeight="1">
      <c r="A65" s="161" t="s">
        <v>142</v>
      </c>
      <c r="B65" s="162" t="s">
        <v>6</v>
      </c>
      <c r="C65" s="10">
        <v>100</v>
      </c>
      <c r="D65" s="10">
        <v>100</v>
      </c>
      <c r="E65" s="10" t="s">
        <v>652</v>
      </c>
    </row>
    <row r="66" spans="1:5" ht="102.75" customHeight="1">
      <c r="A66" s="161" t="s">
        <v>7</v>
      </c>
      <c r="B66" s="162" t="s">
        <v>876</v>
      </c>
      <c r="C66" s="10">
        <v>100</v>
      </c>
      <c r="D66" s="10">
        <v>100</v>
      </c>
      <c r="E66" s="10" t="s">
        <v>652</v>
      </c>
    </row>
    <row r="67" spans="1:5" ht="96.75" customHeight="1">
      <c r="A67" s="89" t="s">
        <v>137</v>
      </c>
      <c r="B67" s="98" t="s">
        <v>124</v>
      </c>
      <c r="C67" s="10">
        <v>100</v>
      </c>
      <c r="D67" s="10" t="s">
        <v>652</v>
      </c>
      <c r="E67" s="10">
        <v>100</v>
      </c>
    </row>
    <row r="68" spans="1:5" ht="90" customHeight="1">
      <c r="A68" s="161" t="s">
        <v>8</v>
      </c>
      <c r="B68" s="162" t="s">
        <v>252</v>
      </c>
      <c r="C68" s="10">
        <v>100</v>
      </c>
      <c r="D68" s="10" t="s">
        <v>652</v>
      </c>
      <c r="E68" s="10">
        <v>100</v>
      </c>
    </row>
    <row r="69" spans="1:5" ht="102.75" customHeight="1">
      <c r="A69" s="161" t="s">
        <v>253</v>
      </c>
      <c r="B69" s="162" t="s">
        <v>412</v>
      </c>
      <c r="C69" s="10">
        <v>100</v>
      </c>
      <c r="D69" s="10" t="s">
        <v>652</v>
      </c>
      <c r="E69" s="10">
        <v>100</v>
      </c>
    </row>
    <row r="70" spans="1:5" ht="87" customHeight="1">
      <c r="A70" s="89" t="s">
        <v>138</v>
      </c>
      <c r="B70" s="98" t="s">
        <v>123</v>
      </c>
      <c r="C70" s="10">
        <v>100</v>
      </c>
      <c r="D70" s="10" t="s">
        <v>652</v>
      </c>
      <c r="E70" s="10">
        <v>100</v>
      </c>
    </row>
    <row r="71" spans="1:5" ht="90" customHeight="1">
      <c r="A71" s="161" t="s">
        <v>254</v>
      </c>
      <c r="B71" s="162" t="s">
        <v>256</v>
      </c>
      <c r="C71" s="10">
        <v>100</v>
      </c>
      <c r="D71" s="10" t="s">
        <v>652</v>
      </c>
      <c r="E71" s="10">
        <v>100</v>
      </c>
    </row>
    <row r="72" spans="1:5" ht="103.5" customHeight="1">
      <c r="A72" s="161" t="s">
        <v>257</v>
      </c>
      <c r="B72" s="162" t="s">
        <v>413</v>
      </c>
      <c r="C72" s="10">
        <v>100</v>
      </c>
      <c r="D72" s="10" t="s">
        <v>652</v>
      </c>
      <c r="E72" s="10">
        <v>100</v>
      </c>
    </row>
    <row r="73" spans="1:5" ht="59.25" customHeight="1">
      <c r="A73" s="89" t="s">
        <v>971</v>
      </c>
      <c r="B73" s="98" t="s">
        <v>972</v>
      </c>
      <c r="C73" s="10">
        <v>100</v>
      </c>
      <c r="D73" s="10">
        <v>100</v>
      </c>
      <c r="E73" s="10" t="s">
        <v>652</v>
      </c>
    </row>
    <row r="74" spans="1:5" ht="65.25" customHeight="1">
      <c r="A74" s="89" t="s">
        <v>258</v>
      </c>
      <c r="B74" s="98" t="s">
        <v>381</v>
      </c>
      <c r="C74" s="10">
        <v>100</v>
      </c>
      <c r="D74" s="10">
        <v>50</v>
      </c>
      <c r="E74" s="10">
        <v>50</v>
      </c>
    </row>
    <row r="75" spans="1:5" ht="60.75" customHeight="1">
      <c r="A75" s="89" t="s">
        <v>445</v>
      </c>
      <c r="B75" s="163" t="s">
        <v>63</v>
      </c>
      <c r="C75" s="10">
        <v>100</v>
      </c>
      <c r="D75" s="10">
        <v>100</v>
      </c>
      <c r="E75" s="10" t="s">
        <v>652</v>
      </c>
    </row>
    <row r="76" spans="1:5" ht="51.75" customHeight="1">
      <c r="A76" s="89" t="s">
        <v>259</v>
      </c>
      <c r="B76" s="90" t="s">
        <v>25</v>
      </c>
      <c r="C76" s="10">
        <v>100</v>
      </c>
      <c r="D76" s="10" t="s">
        <v>652</v>
      </c>
      <c r="E76" s="10">
        <v>100</v>
      </c>
    </row>
    <row r="77" spans="1:5" ht="27" customHeight="1">
      <c r="A77" s="94" t="s">
        <v>709</v>
      </c>
      <c r="B77" s="97" t="s">
        <v>710</v>
      </c>
      <c r="C77" s="10"/>
      <c r="D77" s="10"/>
      <c r="E77" s="10"/>
    </row>
    <row r="78" spans="1:5" ht="42.75" customHeight="1">
      <c r="A78" s="89" t="s">
        <v>776</v>
      </c>
      <c r="B78" s="98" t="s">
        <v>777</v>
      </c>
      <c r="C78" s="10">
        <v>100</v>
      </c>
      <c r="D78" s="10">
        <v>100</v>
      </c>
      <c r="E78" s="10" t="s">
        <v>652</v>
      </c>
    </row>
    <row r="79" spans="1:5" ht="50.25" customHeight="1">
      <c r="A79" s="101" t="s">
        <v>727</v>
      </c>
      <c r="B79" s="90" t="s">
        <v>728</v>
      </c>
      <c r="C79" s="10">
        <v>100</v>
      </c>
      <c r="D79" s="10" t="s">
        <v>652</v>
      </c>
      <c r="E79" s="10">
        <v>100</v>
      </c>
    </row>
    <row r="80" spans="1:5" ht="34.5" customHeight="1">
      <c r="A80" s="94" t="s">
        <v>930</v>
      </c>
      <c r="B80" s="97" t="s">
        <v>711</v>
      </c>
      <c r="C80" s="10"/>
      <c r="D80" s="10"/>
      <c r="E80" s="10"/>
    </row>
    <row r="81" spans="1:5" ht="37.5" customHeight="1">
      <c r="A81" s="89" t="s">
        <v>811</v>
      </c>
      <c r="B81" s="100" t="s">
        <v>810</v>
      </c>
      <c r="C81" s="10">
        <v>100</v>
      </c>
      <c r="D81" s="10">
        <v>100</v>
      </c>
      <c r="E81" s="10" t="s">
        <v>652</v>
      </c>
    </row>
    <row r="82" spans="1:5" ht="44.25" customHeight="1">
      <c r="A82" s="89" t="s">
        <v>368</v>
      </c>
      <c r="B82" s="90" t="s">
        <v>369</v>
      </c>
      <c r="C82" s="10">
        <v>100</v>
      </c>
      <c r="D82" s="10">
        <v>100</v>
      </c>
      <c r="E82" s="10" t="s">
        <v>652</v>
      </c>
    </row>
    <row r="83" spans="1:5" ht="62.25" customHeight="1">
      <c r="A83" s="89" t="s">
        <v>590</v>
      </c>
      <c r="B83" s="98" t="s">
        <v>201</v>
      </c>
      <c r="C83" s="10">
        <v>100</v>
      </c>
      <c r="D83" s="10">
        <v>100</v>
      </c>
      <c r="E83" s="10" t="s">
        <v>652</v>
      </c>
    </row>
    <row r="84" spans="1:5" ht="49.5" customHeight="1">
      <c r="A84" s="89" t="s">
        <v>778</v>
      </c>
      <c r="B84" s="98" t="s">
        <v>779</v>
      </c>
      <c r="C84" s="10">
        <v>100</v>
      </c>
      <c r="D84" s="10">
        <v>100</v>
      </c>
      <c r="E84" s="10" t="s">
        <v>652</v>
      </c>
    </row>
    <row r="85" spans="1:5" ht="36.75" customHeight="1">
      <c r="A85" s="89" t="s">
        <v>615</v>
      </c>
      <c r="B85" s="98" t="s">
        <v>616</v>
      </c>
      <c r="C85" s="10">
        <v>100</v>
      </c>
      <c r="D85" s="10">
        <v>100</v>
      </c>
      <c r="E85" s="10" t="s">
        <v>652</v>
      </c>
    </row>
    <row r="86" spans="1:5" ht="51" customHeight="1">
      <c r="A86" s="101" t="s">
        <v>617</v>
      </c>
      <c r="B86" s="90" t="s">
        <v>163</v>
      </c>
      <c r="C86" s="10">
        <v>100</v>
      </c>
      <c r="D86" s="10">
        <v>100</v>
      </c>
      <c r="E86" s="10" t="s">
        <v>652</v>
      </c>
    </row>
    <row r="87" spans="1:5" ht="40.5" customHeight="1">
      <c r="A87" s="89" t="s">
        <v>164</v>
      </c>
      <c r="B87" s="98" t="s">
        <v>167</v>
      </c>
      <c r="C87" s="10">
        <v>100</v>
      </c>
      <c r="D87" s="10">
        <v>100</v>
      </c>
      <c r="E87" s="10" t="s">
        <v>652</v>
      </c>
    </row>
    <row r="88" spans="1:5" ht="42.75" customHeight="1">
      <c r="A88" s="89" t="s">
        <v>168</v>
      </c>
      <c r="B88" s="98" t="s">
        <v>110</v>
      </c>
      <c r="C88" s="10">
        <v>100</v>
      </c>
      <c r="D88" s="10">
        <v>100</v>
      </c>
      <c r="E88" s="10" t="s">
        <v>652</v>
      </c>
    </row>
    <row r="89" spans="1:5" ht="32.25" customHeight="1">
      <c r="A89" s="89" t="s">
        <v>111</v>
      </c>
      <c r="B89" s="98" t="s">
        <v>618</v>
      </c>
      <c r="C89" s="10">
        <v>100</v>
      </c>
      <c r="D89" s="10">
        <v>100</v>
      </c>
      <c r="E89" s="10" t="s">
        <v>652</v>
      </c>
    </row>
    <row r="90" spans="1:5" ht="56.25">
      <c r="A90" s="89" t="s">
        <v>516</v>
      </c>
      <c r="B90" s="98" t="s">
        <v>44</v>
      </c>
      <c r="C90" s="10">
        <v>100</v>
      </c>
      <c r="D90" s="10">
        <v>100</v>
      </c>
      <c r="E90" s="10" t="s">
        <v>652</v>
      </c>
    </row>
    <row r="91" spans="1:5" ht="56.25">
      <c r="A91" s="101" t="s">
        <v>729</v>
      </c>
      <c r="B91" s="90" t="s">
        <v>730</v>
      </c>
      <c r="C91" s="10">
        <v>100</v>
      </c>
      <c r="D91" s="10">
        <v>100</v>
      </c>
      <c r="E91" s="10" t="s">
        <v>652</v>
      </c>
    </row>
    <row r="92" spans="1:5" ht="68.25" customHeight="1">
      <c r="A92" s="101" t="s">
        <v>731</v>
      </c>
      <c r="B92" s="90" t="s">
        <v>730</v>
      </c>
      <c r="C92" s="10">
        <v>100</v>
      </c>
      <c r="D92" s="10" t="s">
        <v>652</v>
      </c>
      <c r="E92" s="10">
        <v>100</v>
      </c>
    </row>
    <row r="93" spans="1:5" ht="33" customHeight="1">
      <c r="A93" s="89" t="s">
        <v>732</v>
      </c>
      <c r="B93" s="98" t="s">
        <v>733</v>
      </c>
      <c r="C93" s="10">
        <v>100</v>
      </c>
      <c r="D93" s="10">
        <v>100</v>
      </c>
      <c r="E93" s="10" t="s">
        <v>652</v>
      </c>
    </row>
    <row r="94" spans="1:5" ht="69.75" customHeight="1">
      <c r="A94" s="6" t="s">
        <v>619</v>
      </c>
      <c r="B94" s="148" t="s">
        <v>126</v>
      </c>
      <c r="C94" s="10">
        <v>100</v>
      </c>
      <c r="D94" s="10">
        <v>100</v>
      </c>
      <c r="E94" s="10" t="s">
        <v>652</v>
      </c>
    </row>
    <row r="95" spans="1:5" ht="47.25" customHeight="1">
      <c r="A95" s="89" t="s">
        <v>815</v>
      </c>
      <c r="B95" s="98" t="s">
        <v>816</v>
      </c>
      <c r="C95" s="10">
        <v>100</v>
      </c>
      <c r="D95" s="10">
        <v>100</v>
      </c>
      <c r="E95" s="10" t="s">
        <v>652</v>
      </c>
    </row>
    <row r="96" spans="1:5" ht="46.5" customHeight="1">
      <c r="A96" s="89" t="s">
        <v>789</v>
      </c>
      <c r="B96" s="98" t="s">
        <v>790</v>
      </c>
      <c r="C96" s="10">
        <v>100</v>
      </c>
      <c r="D96" s="10" t="s">
        <v>652</v>
      </c>
      <c r="E96" s="10">
        <v>100</v>
      </c>
    </row>
    <row r="97" spans="1:5" ht="22.5" customHeight="1">
      <c r="A97" s="94" t="s">
        <v>791</v>
      </c>
      <c r="B97" s="97" t="s">
        <v>792</v>
      </c>
      <c r="C97" s="10"/>
      <c r="D97" s="10"/>
      <c r="E97" s="10"/>
    </row>
    <row r="98" spans="1:5" ht="29.25" customHeight="1">
      <c r="A98" s="89" t="s">
        <v>780</v>
      </c>
      <c r="B98" s="98" t="s">
        <v>781</v>
      </c>
      <c r="C98" s="10">
        <v>100</v>
      </c>
      <c r="D98" s="10">
        <v>100</v>
      </c>
      <c r="E98" s="10" t="s">
        <v>652</v>
      </c>
    </row>
    <row r="99" spans="1:5" ht="32.25" customHeight="1">
      <c r="A99" s="89" t="s">
        <v>375</v>
      </c>
      <c r="B99" s="98" t="s">
        <v>376</v>
      </c>
      <c r="C99" s="10">
        <v>100</v>
      </c>
      <c r="D99" s="10" t="s">
        <v>652</v>
      </c>
      <c r="E99" s="10">
        <v>100</v>
      </c>
    </row>
    <row r="100" spans="1:5" ht="60.75" customHeight="1">
      <c r="A100" s="89" t="s">
        <v>260</v>
      </c>
      <c r="B100" s="98" t="s">
        <v>973</v>
      </c>
      <c r="C100" s="10">
        <v>100</v>
      </c>
      <c r="D100" s="10">
        <v>100</v>
      </c>
      <c r="E100" s="10" t="s">
        <v>652</v>
      </c>
    </row>
    <row r="101" spans="1:5" ht="30" customHeight="1">
      <c r="A101" s="89" t="s">
        <v>377</v>
      </c>
      <c r="B101" s="90" t="s">
        <v>378</v>
      </c>
      <c r="C101" s="10">
        <v>100</v>
      </c>
      <c r="D101" s="10">
        <v>100</v>
      </c>
      <c r="E101" s="10" t="s">
        <v>652</v>
      </c>
    </row>
    <row r="102" spans="1:5" ht="25.5" customHeight="1">
      <c r="A102" s="89" t="s">
        <v>793</v>
      </c>
      <c r="B102" s="98" t="s">
        <v>794</v>
      </c>
      <c r="C102" s="10">
        <v>100</v>
      </c>
      <c r="D102" s="10" t="s">
        <v>652</v>
      </c>
      <c r="E102" s="10">
        <v>100</v>
      </c>
    </row>
    <row r="103" ht="12.75">
      <c r="A103" s="102"/>
    </row>
    <row r="104" ht="12.75">
      <c r="A104" s="102"/>
    </row>
    <row r="105" ht="12.75">
      <c r="A105" s="102"/>
    </row>
    <row r="106" ht="12.75">
      <c r="A106" s="102"/>
    </row>
  </sheetData>
  <sheetProtection/>
  <mergeCells count="8">
    <mergeCell ref="D1:E1"/>
    <mergeCell ref="A3:E3"/>
    <mergeCell ref="A4:A6"/>
    <mergeCell ref="B4:B6"/>
    <mergeCell ref="C4:E4"/>
    <mergeCell ref="C5:C6"/>
    <mergeCell ref="D5:E5"/>
    <mergeCell ref="B2:E2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127">
      <selection activeCell="H134" sqref="H134"/>
    </sheetView>
  </sheetViews>
  <sheetFormatPr defaultColWidth="9.140625" defaultRowHeight="12.75"/>
  <cols>
    <col min="1" max="1" width="61.7109375" style="127" customWidth="1"/>
    <col min="2" max="2" width="6.140625" style="0" customWidth="1"/>
    <col min="5" max="5" width="8.140625" style="0" customWidth="1"/>
    <col min="6" max="6" width="10.00390625" style="344" customWidth="1"/>
  </cols>
  <sheetData>
    <row r="1" spans="1:6" ht="12.75">
      <c r="A1" s="389" t="s">
        <v>453</v>
      </c>
      <c r="B1" s="389"/>
      <c r="C1" s="389"/>
      <c r="D1" s="389"/>
      <c r="E1" s="389"/>
      <c r="F1" s="389"/>
    </row>
    <row r="2" spans="1:6" ht="38.25" customHeight="1">
      <c r="A2" s="387" t="s">
        <v>19</v>
      </c>
      <c r="B2" s="387"/>
      <c r="C2" s="387"/>
      <c r="D2" s="387"/>
      <c r="E2" s="387"/>
      <c r="F2" s="387"/>
    </row>
    <row r="3" spans="1:6" ht="15.75" customHeight="1">
      <c r="A3" s="387" t="s">
        <v>984</v>
      </c>
      <c r="B3" s="387"/>
      <c r="C3" s="387"/>
      <c r="D3" s="387"/>
      <c r="E3" s="387"/>
      <c r="F3" s="387"/>
    </row>
    <row r="4" spans="1:6" ht="33.75" customHeight="1">
      <c r="A4" s="388" t="s">
        <v>909</v>
      </c>
      <c r="B4" s="388"/>
      <c r="C4" s="388"/>
      <c r="D4" s="388"/>
      <c r="E4" s="388"/>
      <c r="F4" s="388"/>
    </row>
    <row r="5" spans="1:6" ht="12.75">
      <c r="A5" s="104"/>
      <c r="B5" s="104"/>
      <c r="C5" s="104"/>
      <c r="D5" s="104"/>
      <c r="E5" s="104"/>
      <c r="F5" s="207" t="s">
        <v>848</v>
      </c>
    </row>
    <row r="6" spans="1:6" ht="36" customHeight="1">
      <c r="A6" s="105" t="s">
        <v>582</v>
      </c>
      <c r="B6" s="105" t="s">
        <v>454</v>
      </c>
      <c r="C6" s="105" t="s">
        <v>455</v>
      </c>
      <c r="D6" s="105" t="s">
        <v>456</v>
      </c>
      <c r="E6" s="105" t="s">
        <v>457</v>
      </c>
      <c r="F6" s="34" t="s">
        <v>545</v>
      </c>
    </row>
    <row r="7" spans="1:6" ht="23.25" customHeight="1">
      <c r="A7" s="115" t="s">
        <v>458</v>
      </c>
      <c r="B7" s="115"/>
      <c r="C7" s="105"/>
      <c r="D7" s="105"/>
      <c r="E7" s="105"/>
      <c r="F7" s="338">
        <f>SUM(F8,F68,F111,F123,F129,F166,F179,F238,F254)</f>
        <v>559773.6</v>
      </c>
    </row>
    <row r="8" spans="1:6" ht="25.5" customHeight="1">
      <c r="A8" s="115" t="s">
        <v>360</v>
      </c>
      <c r="B8" s="105">
        <v>439</v>
      </c>
      <c r="C8" s="121" t="s">
        <v>459</v>
      </c>
      <c r="D8" s="121" t="s">
        <v>460</v>
      </c>
      <c r="E8" s="121" t="s">
        <v>461</v>
      </c>
      <c r="F8" s="338">
        <f>SUM(F9,F44,F61,F52,F64)</f>
        <v>34553</v>
      </c>
    </row>
    <row r="9" spans="1:6" s="22" customFormat="1" ht="24.75" customHeight="1">
      <c r="A9" s="109" t="s">
        <v>462</v>
      </c>
      <c r="B9" s="110">
        <v>439</v>
      </c>
      <c r="C9" s="111" t="s">
        <v>463</v>
      </c>
      <c r="D9" s="111" t="s">
        <v>460</v>
      </c>
      <c r="E9" s="111" t="s">
        <v>461</v>
      </c>
      <c r="F9" s="212">
        <f>SUM(F10,F13,F17,F32,F36,F39)</f>
        <v>26814</v>
      </c>
    </row>
    <row r="10" spans="1:6" ht="33" customHeight="1">
      <c r="A10" s="109" t="s">
        <v>464</v>
      </c>
      <c r="B10" s="110">
        <v>439</v>
      </c>
      <c r="C10" s="111" t="s">
        <v>465</v>
      </c>
      <c r="D10" s="111" t="s">
        <v>460</v>
      </c>
      <c r="E10" s="111" t="s">
        <v>461</v>
      </c>
      <c r="F10" s="212">
        <f>SUM(F11)</f>
        <v>931</v>
      </c>
    </row>
    <row r="11" spans="1:6" s="22" customFormat="1" ht="24" customHeight="1">
      <c r="A11" s="180" t="s">
        <v>466</v>
      </c>
      <c r="B11" s="264">
        <v>439</v>
      </c>
      <c r="C11" s="174" t="s">
        <v>465</v>
      </c>
      <c r="D11" s="174" t="s">
        <v>467</v>
      </c>
      <c r="E11" s="174" t="s">
        <v>461</v>
      </c>
      <c r="F11" s="339">
        <f>SUM(F12)</f>
        <v>931</v>
      </c>
    </row>
    <row r="12" spans="1:6" ht="20.25" customHeight="1">
      <c r="A12" s="109" t="s">
        <v>751</v>
      </c>
      <c r="B12" s="110">
        <v>439</v>
      </c>
      <c r="C12" s="111" t="s">
        <v>465</v>
      </c>
      <c r="D12" s="111" t="s">
        <v>467</v>
      </c>
      <c r="E12" s="111" t="s">
        <v>752</v>
      </c>
      <c r="F12" s="212">
        <v>931</v>
      </c>
    </row>
    <row r="13" spans="1:6" ht="24" customHeight="1">
      <c r="A13" s="180" t="s">
        <v>877</v>
      </c>
      <c r="B13" s="264">
        <v>439</v>
      </c>
      <c r="C13" s="174" t="s">
        <v>878</v>
      </c>
      <c r="D13" s="174" t="s">
        <v>879</v>
      </c>
      <c r="E13" s="174" t="s">
        <v>461</v>
      </c>
      <c r="F13" s="339">
        <f>SUM(F14:F16)</f>
        <v>615</v>
      </c>
    </row>
    <row r="14" spans="1:6" ht="21" customHeight="1">
      <c r="A14" s="109" t="s">
        <v>751</v>
      </c>
      <c r="B14" s="110">
        <v>439</v>
      </c>
      <c r="C14" s="111" t="s">
        <v>878</v>
      </c>
      <c r="D14" s="111" t="s">
        <v>879</v>
      </c>
      <c r="E14" s="111" t="s">
        <v>752</v>
      </c>
      <c r="F14" s="212">
        <v>555</v>
      </c>
    </row>
    <row r="15" spans="1:6" ht="32.25" customHeight="1">
      <c r="A15" s="109" t="s">
        <v>755</v>
      </c>
      <c r="B15" s="110">
        <v>439</v>
      </c>
      <c r="C15" s="111" t="s">
        <v>878</v>
      </c>
      <c r="D15" s="111" t="s">
        <v>879</v>
      </c>
      <c r="E15" s="111" t="s">
        <v>753</v>
      </c>
      <c r="F15" s="212">
        <v>4</v>
      </c>
    </row>
    <row r="16" spans="1:6" s="22" customFormat="1" ht="29.25" customHeight="1">
      <c r="A16" s="109" t="s">
        <v>756</v>
      </c>
      <c r="B16" s="110">
        <v>439</v>
      </c>
      <c r="C16" s="111" t="s">
        <v>878</v>
      </c>
      <c r="D16" s="111" t="s">
        <v>879</v>
      </c>
      <c r="E16" s="111" t="s">
        <v>754</v>
      </c>
      <c r="F16" s="212">
        <v>56</v>
      </c>
    </row>
    <row r="17" spans="1:6" ht="38.25" customHeight="1">
      <c r="A17" s="109" t="s">
        <v>880</v>
      </c>
      <c r="B17" s="110">
        <v>439</v>
      </c>
      <c r="C17" s="111" t="s">
        <v>881</v>
      </c>
      <c r="D17" s="111" t="s">
        <v>460</v>
      </c>
      <c r="E17" s="111" t="s">
        <v>461</v>
      </c>
      <c r="F17" s="212">
        <f>SUM(F18,F24,F26)</f>
        <v>21569</v>
      </c>
    </row>
    <row r="18" spans="1:6" ht="19.5" customHeight="1">
      <c r="A18" s="180" t="s">
        <v>882</v>
      </c>
      <c r="B18" s="264">
        <v>439</v>
      </c>
      <c r="C18" s="174" t="s">
        <v>881</v>
      </c>
      <c r="D18" s="174" t="s">
        <v>883</v>
      </c>
      <c r="E18" s="174" t="s">
        <v>461</v>
      </c>
      <c r="F18" s="339">
        <f>SUM(F19:F23)</f>
        <v>19973</v>
      </c>
    </row>
    <row r="19" spans="1:6" ht="23.25" customHeight="1">
      <c r="A19" s="109" t="s">
        <v>751</v>
      </c>
      <c r="B19" s="110">
        <v>439</v>
      </c>
      <c r="C19" s="111" t="s">
        <v>881</v>
      </c>
      <c r="D19" s="111" t="s">
        <v>883</v>
      </c>
      <c r="E19" s="111" t="s">
        <v>752</v>
      </c>
      <c r="F19" s="212">
        <v>14870</v>
      </c>
    </row>
    <row r="20" spans="1:6" ht="21" customHeight="1">
      <c r="A20" s="109" t="s">
        <v>819</v>
      </c>
      <c r="B20" s="110">
        <v>439</v>
      </c>
      <c r="C20" s="111" t="s">
        <v>881</v>
      </c>
      <c r="D20" s="111" t="s">
        <v>883</v>
      </c>
      <c r="E20" s="111" t="s">
        <v>347</v>
      </c>
      <c r="F20" s="212">
        <v>20</v>
      </c>
    </row>
    <row r="21" spans="1:6" ht="29.25" customHeight="1">
      <c r="A21" s="109" t="s">
        <v>755</v>
      </c>
      <c r="B21" s="110">
        <v>439</v>
      </c>
      <c r="C21" s="111" t="s">
        <v>881</v>
      </c>
      <c r="D21" s="111" t="s">
        <v>883</v>
      </c>
      <c r="E21" s="111" t="s">
        <v>753</v>
      </c>
      <c r="F21" s="212">
        <v>700</v>
      </c>
    </row>
    <row r="22" spans="1:6" s="22" customFormat="1" ht="34.5" customHeight="1">
      <c r="A22" s="109" t="s">
        <v>756</v>
      </c>
      <c r="B22" s="110">
        <v>439</v>
      </c>
      <c r="C22" s="111" t="s">
        <v>881</v>
      </c>
      <c r="D22" s="111" t="s">
        <v>883</v>
      </c>
      <c r="E22" s="111" t="s">
        <v>754</v>
      </c>
      <c r="F22" s="212">
        <v>2952</v>
      </c>
    </row>
    <row r="23" spans="1:6" ht="21" customHeight="1">
      <c r="A23" s="109" t="s">
        <v>531</v>
      </c>
      <c r="B23" s="110">
        <v>439</v>
      </c>
      <c r="C23" s="111" t="s">
        <v>881</v>
      </c>
      <c r="D23" s="111" t="s">
        <v>883</v>
      </c>
      <c r="E23" s="111" t="s">
        <v>530</v>
      </c>
      <c r="F23" s="212">
        <v>1431</v>
      </c>
    </row>
    <row r="24" spans="1:6" ht="24.75" customHeight="1">
      <c r="A24" s="180" t="s">
        <v>884</v>
      </c>
      <c r="B24" s="264">
        <v>439</v>
      </c>
      <c r="C24" s="174" t="s">
        <v>881</v>
      </c>
      <c r="D24" s="174" t="s">
        <v>885</v>
      </c>
      <c r="E24" s="174" t="s">
        <v>461</v>
      </c>
      <c r="F24" s="339">
        <f>SUM(F25)</f>
        <v>746</v>
      </c>
    </row>
    <row r="25" spans="1:6" ht="23.25" customHeight="1">
      <c r="A25" s="109" t="s">
        <v>751</v>
      </c>
      <c r="B25" s="110">
        <v>439</v>
      </c>
      <c r="C25" s="111" t="s">
        <v>881</v>
      </c>
      <c r="D25" s="111" t="s">
        <v>885</v>
      </c>
      <c r="E25" s="111" t="s">
        <v>752</v>
      </c>
      <c r="F25" s="212">
        <v>746</v>
      </c>
    </row>
    <row r="26" spans="1:6" ht="22.5" customHeight="1">
      <c r="A26" s="109" t="s">
        <v>892</v>
      </c>
      <c r="B26" s="110">
        <v>439</v>
      </c>
      <c r="C26" s="111" t="s">
        <v>881</v>
      </c>
      <c r="D26" s="111" t="s">
        <v>893</v>
      </c>
      <c r="E26" s="111" t="s">
        <v>461</v>
      </c>
      <c r="F26" s="244">
        <f>SUM(F27,F29)</f>
        <v>850</v>
      </c>
    </row>
    <row r="27" spans="1:6" ht="37.5" customHeight="1">
      <c r="A27" s="180" t="s">
        <v>34</v>
      </c>
      <c r="B27" s="110">
        <v>439</v>
      </c>
      <c r="C27" s="174" t="s">
        <v>881</v>
      </c>
      <c r="D27" s="174" t="s">
        <v>143</v>
      </c>
      <c r="E27" s="174" t="s">
        <v>461</v>
      </c>
      <c r="F27" s="325">
        <f>SUM(F28)</f>
        <v>800</v>
      </c>
    </row>
    <row r="28" spans="1:6" ht="28.5" customHeight="1">
      <c r="A28" s="109" t="s">
        <v>755</v>
      </c>
      <c r="B28" s="110">
        <v>439</v>
      </c>
      <c r="C28" s="111" t="s">
        <v>881</v>
      </c>
      <c r="D28" s="111" t="s">
        <v>143</v>
      </c>
      <c r="E28" s="111" t="s">
        <v>753</v>
      </c>
      <c r="F28" s="244">
        <v>800</v>
      </c>
    </row>
    <row r="29" spans="1:6" ht="41.25" customHeight="1">
      <c r="A29" s="175" t="s">
        <v>173</v>
      </c>
      <c r="B29" s="110">
        <v>439</v>
      </c>
      <c r="C29" s="174" t="s">
        <v>881</v>
      </c>
      <c r="D29" s="174" t="s">
        <v>171</v>
      </c>
      <c r="E29" s="174" t="s">
        <v>461</v>
      </c>
      <c r="F29" s="325">
        <f>SUM(F30)</f>
        <v>50</v>
      </c>
    </row>
    <row r="30" spans="1:6" s="22" customFormat="1" ht="35.25" customHeight="1">
      <c r="A30" s="109" t="s">
        <v>756</v>
      </c>
      <c r="B30" s="110">
        <v>439</v>
      </c>
      <c r="C30" s="111" t="s">
        <v>881</v>
      </c>
      <c r="D30" s="111" t="s">
        <v>171</v>
      </c>
      <c r="E30" s="111" t="s">
        <v>754</v>
      </c>
      <c r="F30" s="244">
        <v>50</v>
      </c>
    </row>
    <row r="31" spans="1:6" ht="33.75" customHeight="1">
      <c r="A31" s="276" t="s">
        <v>927</v>
      </c>
      <c r="B31" s="110">
        <v>439</v>
      </c>
      <c r="C31" s="111" t="s">
        <v>887</v>
      </c>
      <c r="D31" s="111" t="s">
        <v>460</v>
      </c>
      <c r="E31" s="111" t="s">
        <v>461</v>
      </c>
      <c r="F31" s="244">
        <f>SUM(F32)</f>
        <v>389</v>
      </c>
    </row>
    <row r="32" spans="1:6" ht="29.25" customHeight="1">
      <c r="A32" s="180" t="s">
        <v>886</v>
      </c>
      <c r="B32" s="264">
        <v>439</v>
      </c>
      <c r="C32" s="174" t="s">
        <v>887</v>
      </c>
      <c r="D32" s="174" t="s">
        <v>888</v>
      </c>
      <c r="E32" s="174" t="s">
        <v>461</v>
      </c>
      <c r="F32" s="339">
        <f>SUM(F33:F35)</f>
        <v>389</v>
      </c>
    </row>
    <row r="33" spans="1:6" ht="18.75" customHeight="1">
      <c r="A33" s="109" t="s">
        <v>751</v>
      </c>
      <c r="B33" s="110">
        <v>439</v>
      </c>
      <c r="C33" s="111" t="s">
        <v>887</v>
      </c>
      <c r="D33" s="111" t="s">
        <v>888</v>
      </c>
      <c r="E33" s="111" t="s">
        <v>752</v>
      </c>
      <c r="F33" s="212">
        <v>346</v>
      </c>
    </row>
    <row r="34" spans="1:6" s="22" customFormat="1" ht="28.5" customHeight="1">
      <c r="A34" s="109" t="s">
        <v>755</v>
      </c>
      <c r="B34" s="110">
        <v>439</v>
      </c>
      <c r="C34" s="111" t="s">
        <v>887</v>
      </c>
      <c r="D34" s="111" t="s">
        <v>888</v>
      </c>
      <c r="E34" s="111" t="s">
        <v>753</v>
      </c>
      <c r="F34" s="212">
        <v>3</v>
      </c>
    </row>
    <row r="35" spans="1:6" ht="28.5" customHeight="1">
      <c r="A35" s="109" t="s">
        <v>756</v>
      </c>
      <c r="B35" s="110">
        <v>439</v>
      </c>
      <c r="C35" s="111" t="s">
        <v>887</v>
      </c>
      <c r="D35" s="111" t="s">
        <v>888</v>
      </c>
      <c r="E35" s="111" t="s">
        <v>754</v>
      </c>
      <c r="F35" s="212">
        <v>40</v>
      </c>
    </row>
    <row r="36" spans="1:6" ht="20.25" customHeight="1">
      <c r="A36" s="180" t="s">
        <v>817</v>
      </c>
      <c r="B36" s="264">
        <v>439</v>
      </c>
      <c r="C36" s="265" t="s">
        <v>889</v>
      </c>
      <c r="D36" s="265" t="s">
        <v>460</v>
      </c>
      <c r="E36" s="265" t="s">
        <v>461</v>
      </c>
      <c r="F36" s="339">
        <f>SUM(F37)</f>
        <v>3000</v>
      </c>
    </row>
    <row r="37" spans="1:6" s="22" customFormat="1" ht="20.25" customHeight="1">
      <c r="A37" s="109" t="s">
        <v>890</v>
      </c>
      <c r="B37" s="113">
        <v>439</v>
      </c>
      <c r="C37" s="111" t="s">
        <v>889</v>
      </c>
      <c r="D37" s="111" t="s">
        <v>891</v>
      </c>
      <c r="E37" s="111" t="s">
        <v>461</v>
      </c>
      <c r="F37" s="212">
        <f>SUM(F38)</f>
        <v>3000</v>
      </c>
    </row>
    <row r="38" spans="1:6" ht="21.75" customHeight="1">
      <c r="A38" s="9" t="s">
        <v>482</v>
      </c>
      <c r="B38" s="113">
        <v>439</v>
      </c>
      <c r="C38" s="111" t="s">
        <v>889</v>
      </c>
      <c r="D38" s="111" t="s">
        <v>891</v>
      </c>
      <c r="E38" s="111" t="s">
        <v>480</v>
      </c>
      <c r="F38" s="212">
        <v>3000</v>
      </c>
    </row>
    <row r="39" spans="1:6" ht="21.75" customHeight="1">
      <c r="A39" s="267" t="s">
        <v>607</v>
      </c>
      <c r="B39" s="268">
        <v>439</v>
      </c>
      <c r="C39" s="269" t="s">
        <v>446</v>
      </c>
      <c r="D39" s="269" t="s">
        <v>460</v>
      </c>
      <c r="E39" s="269" t="s">
        <v>461</v>
      </c>
      <c r="F39" s="339">
        <f>SUM(F40)</f>
        <v>310</v>
      </c>
    </row>
    <row r="40" spans="1:6" ht="21.75" customHeight="1">
      <c r="A40" s="16" t="s">
        <v>447</v>
      </c>
      <c r="B40" s="140">
        <v>439</v>
      </c>
      <c r="C40" s="141" t="s">
        <v>446</v>
      </c>
      <c r="D40" s="141" t="s">
        <v>448</v>
      </c>
      <c r="E40" s="141" t="s">
        <v>461</v>
      </c>
      <c r="F40" s="212">
        <f>SUM(F41:F43)</f>
        <v>310</v>
      </c>
    </row>
    <row r="41" spans="1:6" ht="21" customHeight="1">
      <c r="A41" s="109" t="s">
        <v>751</v>
      </c>
      <c r="B41" s="140">
        <v>439</v>
      </c>
      <c r="C41" s="141" t="s">
        <v>446</v>
      </c>
      <c r="D41" s="141" t="s">
        <v>448</v>
      </c>
      <c r="E41" s="141" t="s">
        <v>752</v>
      </c>
      <c r="F41" s="212">
        <v>257</v>
      </c>
    </row>
    <row r="42" spans="1:6" s="22" customFormat="1" ht="33" customHeight="1">
      <c r="A42" s="109" t="s">
        <v>755</v>
      </c>
      <c r="B42" s="140">
        <v>439</v>
      </c>
      <c r="C42" s="141" t="s">
        <v>446</v>
      </c>
      <c r="D42" s="141" t="s">
        <v>448</v>
      </c>
      <c r="E42" s="141" t="s">
        <v>753</v>
      </c>
      <c r="F42" s="244">
        <v>6</v>
      </c>
    </row>
    <row r="43" spans="1:6" ht="27.75" customHeight="1">
      <c r="A43" s="109" t="s">
        <v>756</v>
      </c>
      <c r="B43" s="140">
        <v>439</v>
      </c>
      <c r="C43" s="141" t="s">
        <v>446</v>
      </c>
      <c r="D43" s="141" t="s">
        <v>448</v>
      </c>
      <c r="E43" s="141" t="s">
        <v>754</v>
      </c>
      <c r="F43" s="212">
        <v>47</v>
      </c>
    </row>
    <row r="44" spans="1:6" ht="35.25" customHeight="1">
      <c r="A44" s="267" t="s">
        <v>221</v>
      </c>
      <c r="B44" s="268">
        <v>439</v>
      </c>
      <c r="C44" s="269" t="s">
        <v>222</v>
      </c>
      <c r="D44" s="269" t="s">
        <v>460</v>
      </c>
      <c r="E44" s="269" t="s">
        <v>461</v>
      </c>
      <c r="F44" s="325">
        <f>SUM(F45)</f>
        <v>600</v>
      </c>
    </row>
    <row r="45" spans="1:6" ht="24" customHeight="1">
      <c r="A45" s="114" t="s">
        <v>892</v>
      </c>
      <c r="B45" s="140">
        <v>439</v>
      </c>
      <c r="C45" s="111" t="s">
        <v>35</v>
      </c>
      <c r="D45" s="111" t="s">
        <v>893</v>
      </c>
      <c r="E45" s="111" t="s">
        <v>461</v>
      </c>
      <c r="F45" s="244">
        <f>SUM(F46,F48,F50)</f>
        <v>600</v>
      </c>
    </row>
    <row r="46" spans="1:6" ht="39" customHeight="1">
      <c r="A46" s="257" t="s">
        <v>36</v>
      </c>
      <c r="B46" s="140">
        <v>439</v>
      </c>
      <c r="C46" s="174" t="s">
        <v>35</v>
      </c>
      <c r="D46" s="174" t="s">
        <v>1</v>
      </c>
      <c r="E46" s="174" t="s">
        <v>461</v>
      </c>
      <c r="F46" s="325">
        <f>SUM(F47)</f>
        <v>200</v>
      </c>
    </row>
    <row r="47" spans="1:6" ht="21.75" customHeight="1">
      <c r="A47" s="114" t="s">
        <v>483</v>
      </c>
      <c r="B47" s="140">
        <v>439</v>
      </c>
      <c r="C47" s="111" t="s">
        <v>35</v>
      </c>
      <c r="D47" s="111" t="s">
        <v>1</v>
      </c>
      <c r="E47" s="111" t="s">
        <v>484</v>
      </c>
      <c r="F47" s="244">
        <v>200</v>
      </c>
    </row>
    <row r="48" spans="1:6" s="22" customFormat="1" ht="37.5" customHeight="1">
      <c r="A48" s="257" t="s">
        <v>38</v>
      </c>
      <c r="B48" s="140">
        <v>439</v>
      </c>
      <c r="C48" s="174" t="s">
        <v>35</v>
      </c>
      <c r="D48" s="174" t="s">
        <v>37</v>
      </c>
      <c r="E48" s="174" t="s">
        <v>461</v>
      </c>
      <c r="F48" s="325">
        <f>SUM(F49)</f>
        <v>200</v>
      </c>
    </row>
    <row r="49" spans="1:6" s="22" customFormat="1" ht="16.5" customHeight="1">
      <c r="A49" s="114" t="s">
        <v>483</v>
      </c>
      <c r="B49" s="140">
        <v>439</v>
      </c>
      <c r="C49" s="111" t="s">
        <v>35</v>
      </c>
      <c r="D49" s="111" t="s">
        <v>37</v>
      </c>
      <c r="E49" s="111" t="s">
        <v>484</v>
      </c>
      <c r="F49" s="244">
        <v>200</v>
      </c>
    </row>
    <row r="50" spans="1:6" ht="30.75" customHeight="1">
      <c r="A50" s="257" t="s">
        <v>40</v>
      </c>
      <c r="B50" s="113">
        <v>439</v>
      </c>
      <c r="C50" s="174" t="s">
        <v>35</v>
      </c>
      <c r="D50" s="174" t="s">
        <v>39</v>
      </c>
      <c r="E50" s="174" t="s">
        <v>461</v>
      </c>
      <c r="F50" s="325">
        <f>SUM(F51)</f>
        <v>200</v>
      </c>
    </row>
    <row r="51" spans="1:6" ht="21" customHeight="1">
      <c r="A51" s="114" t="s">
        <v>483</v>
      </c>
      <c r="B51" s="113">
        <v>439</v>
      </c>
      <c r="C51" s="111" t="s">
        <v>35</v>
      </c>
      <c r="D51" s="111" t="s">
        <v>39</v>
      </c>
      <c r="E51" s="111" t="s">
        <v>484</v>
      </c>
      <c r="F51" s="244">
        <v>200</v>
      </c>
    </row>
    <row r="52" spans="1:6" ht="20.25" customHeight="1">
      <c r="A52" s="257" t="s">
        <v>223</v>
      </c>
      <c r="B52" s="270">
        <v>439</v>
      </c>
      <c r="C52" s="174" t="s">
        <v>224</v>
      </c>
      <c r="D52" s="174" t="s">
        <v>460</v>
      </c>
      <c r="E52" s="174" t="s">
        <v>461</v>
      </c>
      <c r="F52" s="325">
        <f>SUM(F53,F57)</f>
        <v>2690</v>
      </c>
    </row>
    <row r="53" spans="1:6" ht="18.75" customHeight="1">
      <c r="A53" s="180" t="s">
        <v>524</v>
      </c>
      <c r="B53" s="270">
        <v>439</v>
      </c>
      <c r="C53" s="174" t="s">
        <v>894</v>
      </c>
      <c r="D53" s="174" t="s">
        <v>460</v>
      </c>
      <c r="E53" s="174" t="s">
        <v>461</v>
      </c>
      <c r="F53" s="325">
        <f>SUM(F54)</f>
        <v>2100</v>
      </c>
    </row>
    <row r="54" spans="1:6" ht="18" customHeight="1">
      <c r="A54" s="119" t="s">
        <v>917</v>
      </c>
      <c r="B54" s="113">
        <v>439</v>
      </c>
      <c r="C54" s="111" t="s">
        <v>894</v>
      </c>
      <c r="D54" s="111" t="s">
        <v>915</v>
      </c>
      <c r="E54" s="111" t="s">
        <v>461</v>
      </c>
      <c r="F54" s="244">
        <f>SUM(F56)</f>
        <v>2100</v>
      </c>
    </row>
    <row r="55" spans="1:6" s="22" customFormat="1" ht="21.75" customHeight="1">
      <c r="A55" s="119" t="s">
        <v>918</v>
      </c>
      <c r="B55" s="113">
        <v>439</v>
      </c>
      <c r="C55" s="111" t="s">
        <v>894</v>
      </c>
      <c r="D55" s="111" t="s">
        <v>916</v>
      </c>
      <c r="E55" s="111" t="s">
        <v>461</v>
      </c>
      <c r="F55" s="244">
        <f>SUM(F56)</f>
        <v>2100</v>
      </c>
    </row>
    <row r="56" spans="1:6" ht="29.25" customHeight="1">
      <c r="A56" s="109" t="s">
        <v>756</v>
      </c>
      <c r="B56" s="113">
        <v>439</v>
      </c>
      <c r="C56" s="111" t="s">
        <v>894</v>
      </c>
      <c r="D56" s="111" t="s">
        <v>916</v>
      </c>
      <c r="E56" s="111" t="s">
        <v>754</v>
      </c>
      <c r="F56" s="244">
        <v>2100</v>
      </c>
    </row>
    <row r="57" spans="1:6" ht="28.5" customHeight="1">
      <c r="A57" s="257" t="s">
        <v>0</v>
      </c>
      <c r="B57" s="270">
        <v>439</v>
      </c>
      <c r="C57" s="174" t="s">
        <v>895</v>
      </c>
      <c r="D57" s="174" t="s">
        <v>460</v>
      </c>
      <c r="E57" s="174" t="s">
        <v>461</v>
      </c>
      <c r="F57" s="325">
        <f>SUM(F58)</f>
        <v>590</v>
      </c>
    </row>
    <row r="58" spans="1:6" s="22" customFormat="1" ht="21" customHeight="1">
      <c r="A58" s="114" t="s">
        <v>892</v>
      </c>
      <c r="B58" s="113">
        <v>439</v>
      </c>
      <c r="C58" s="111" t="s">
        <v>895</v>
      </c>
      <c r="D58" s="111" t="s">
        <v>893</v>
      </c>
      <c r="E58" s="111" t="s">
        <v>461</v>
      </c>
      <c r="F58" s="244">
        <f>SUM(F59)</f>
        <v>590</v>
      </c>
    </row>
    <row r="59" spans="1:6" ht="33.75" customHeight="1">
      <c r="A59" s="257" t="s">
        <v>519</v>
      </c>
      <c r="B59" s="113">
        <v>439</v>
      </c>
      <c r="C59" s="174" t="s">
        <v>895</v>
      </c>
      <c r="D59" s="174" t="s">
        <v>520</v>
      </c>
      <c r="E59" s="174" t="s">
        <v>461</v>
      </c>
      <c r="F59" s="325">
        <f>SUM(F60)</f>
        <v>590</v>
      </c>
    </row>
    <row r="60" spans="1:6" ht="29.25" customHeight="1">
      <c r="A60" s="114" t="s">
        <v>486</v>
      </c>
      <c r="B60" s="113">
        <v>439</v>
      </c>
      <c r="C60" s="111" t="s">
        <v>895</v>
      </c>
      <c r="D60" s="111" t="s">
        <v>520</v>
      </c>
      <c r="E60" s="111" t="s">
        <v>485</v>
      </c>
      <c r="F60" s="244">
        <v>590</v>
      </c>
    </row>
    <row r="61" spans="1:6" ht="22.5" customHeight="1">
      <c r="A61" s="259" t="s">
        <v>896</v>
      </c>
      <c r="B61" s="270">
        <v>439</v>
      </c>
      <c r="C61" s="174" t="s">
        <v>897</v>
      </c>
      <c r="D61" s="174" t="s">
        <v>460</v>
      </c>
      <c r="E61" s="174" t="s">
        <v>461</v>
      </c>
      <c r="F61" s="339">
        <f>SUM(F62)</f>
        <v>1449</v>
      </c>
    </row>
    <row r="62" spans="1:6" s="15" customFormat="1" ht="24.75" customHeight="1">
      <c r="A62" s="109" t="s">
        <v>932</v>
      </c>
      <c r="B62" s="110">
        <v>439</v>
      </c>
      <c r="C62" s="111" t="s">
        <v>897</v>
      </c>
      <c r="D62" s="111" t="s">
        <v>933</v>
      </c>
      <c r="E62" s="111" t="s">
        <v>461</v>
      </c>
      <c r="F62" s="212">
        <f>SUM(F63)</f>
        <v>1449</v>
      </c>
    </row>
    <row r="63" spans="1:6" ht="20.25" customHeight="1">
      <c r="A63" s="109" t="s">
        <v>832</v>
      </c>
      <c r="B63" s="113">
        <v>439</v>
      </c>
      <c r="C63" s="111" t="s">
        <v>897</v>
      </c>
      <c r="D63" s="111" t="s">
        <v>933</v>
      </c>
      <c r="E63" s="111" t="s">
        <v>831</v>
      </c>
      <c r="F63" s="212">
        <v>1449</v>
      </c>
    </row>
    <row r="64" spans="1:6" ht="20.25" customHeight="1">
      <c r="A64" s="180" t="s">
        <v>148</v>
      </c>
      <c r="B64" s="270">
        <v>439</v>
      </c>
      <c r="C64" s="174" t="s">
        <v>935</v>
      </c>
      <c r="D64" s="174" t="s">
        <v>460</v>
      </c>
      <c r="E64" s="174" t="s">
        <v>461</v>
      </c>
      <c r="F64" s="325">
        <f>SUM(F65)</f>
        <v>3000</v>
      </c>
    </row>
    <row r="65" spans="1:6" ht="20.25" customHeight="1">
      <c r="A65" s="9" t="s">
        <v>892</v>
      </c>
      <c r="B65" s="113">
        <v>439</v>
      </c>
      <c r="C65" s="111" t="s">
        <v>935</v>
      </c>
      <c r="D65" s="111" t="s">
        <v>893</v>
      </c>
      <c r="E65" s="111" t="s">
        <v>461</v>
      </c>
      <c r="F65" s="244">
        <f>SUM(F67)</f>
        <v>3000</v>
      </c>
    </row>
    <row r="66" spans="1:6" ht="27.75" customHeight="1">
      <c r="A66" s="259" t="s">
        <v>146</v>
      </c>
      <c r="B66" s="113">
        <v>439</v>
      </c>
      <c r="C66" s="174" t="s">
        <v>935</v>
      </c>
      <c r="D66" s="174" t="s">
        <v>147</v>
      </c>
      <c r="E66" s="174" t="s">
        <v>461</v>
      </c>
      <c r="F66" s="325">
        <f>SUM(F67)</f>
        <v>3000</v>
      </c>
    </row>
    <row r="67" spans="1:6" ht="21.75" customHeight="1">
      <c r="A67" s="114" t="s">
        <v>827</v>
      </c>
      <c r="B67" s="110">
        <v>439</v>
      </c>
      <c r="C67" s="111" t="s">
        <v>935</v>
      </c>
      <c r="D67" s="111" t="s">
        <v>147</v>
      </c>
      <c r="E67" s="111" t="s">
        <v>875</v>
      </c>
      <c r="F67" s="244">
        <v>3000</v>
      </c>
    </row>
    <row r="68" spans="1:6" ht="21" customHeight="1">
      <c r="A68" s="152" t="s">
        <v>365</v>
      </c>
      <c r="B68" s="105">
        <v>460</v>
      </c>
      <c r="C68" s="121" t="s">
        <v>459</v>
      </c>
      <c r="D68" s="121" t="s">
        <v>460</v>
      </c>
      <c r="E68" s="121" t="s">
        <v>461</v>
      </c>
      <c r="F68" s="338">
        <f>SUM(F71,F76,F91,F96,F99,F80,F87)</f>
        <v>46336</v>
      </c>
    </row>
    <row r="69" spans="1:6" ht="21" customHeight="1">
      <c r="A69" s="109" t="s">
        <v>462</v>
      </c>
      <c r="B69" s="113">
        <v>460</v>
      </c>
      <c r="C69" s="111" t="s">
        <v>463</v>
      </c>
      <c r="D69" s="111" t="s">
        <v>460</v>
      </c>
      <c r="E69" s="111" t="s">
        <v>461</v>
      </c>
      <c r="F69" s="212">
        <f>SUM(F70)</f>
        <v>4330</v>
      </c>
    </row>
    <row r="70" spans="1:6" ht="30.75" customHeight="1">
      <c r="A70" s="276" t="s">
        <v>927</v>
      </c>
      <c r="B70" s="113">
        <v>460</v>
      </c>
      <c r="C70" s="111" t="s">
        <v>887</v>
      </c>
      <c r="D70" s="111" t="s">
        <v>460</v>
      </c>
      <c r="E70" s="111" t="s">
        <v>461</v>
      </c>
      <c r="F70" s="212">
        <f>SUM(F71)</f>
        <v>4330</v>
      </c>
    </row>
    <row r="71" spans="1:6" ht="38.25" customHeight="1">
      <c r="A71" s="267" t="s">
        <v>936</v>
      </c>
      <c r="B71" s="270">
        <v>460</v>
      </c>
      <c r="C71" s="174" t="s">
        <v>887</v>
      </c>
      <c r="D71" s="174" t="s">
        <v>937</v>
      </c>
      <c r="E71" s="174" t="s">
        <v>461</v>
      </c>
      <c r="F71" s="339">
        <f>SUM(F72)</f>
        <v>4330</v>
      </c>
    </row>
    <row r="72" spans="1:6" ht="19.5" customHeight="1">
      <c r="A72" s="109" t="s">
        <v>882</v>
      </c>
      <c r="B72" s="110">
        <v>460</v>
      </c>
      <c r="C72" s="111" t="s">
        <v>887</v>
      </c>
      <c r="D72" s="111" t="s">
        <v>883</v>
      </c>
      <c r="E72" s="111" t="s">
        <v>461</v>
      </c>
      <c r="F72" s="212">
        <f>SUM(F73:F75)</f>
        <v>4330</v>
      </c>
    </row>
    <row r="73" spans="1:6" ht="20.25" customHeight="1">
      <c r="A73" s="109" t="s">
        <v>751</v>
      </c>
      <c r="B73" s="110">
        <v>460</v>
      </c>
      <c r="C73" s="111" t="s">
        <v>887</v>
      </c>
      <c r="D73" s="111" t="s">
        <v>883</v>
      </c>
      <c r="E73" s="111" t="s">
        <v>752</v>
      </c>
      <c r="F73" s="212">
        <v>3725</v>
      </c>
    </row>
    <row r="74" spans="1:6" ht="27" customHeight="1">
      <c r="A74" s="109" t="s">
        <v>755</v>
      </c>
      <c r="B74" s="110">
        <v>460</v>
      </c>
      <c r="C74" s="111" t="s">
        <v>887</v>
      </c>
      <c r="D74" s="111" t="s">
        <v>883</v>
      </c>
      <c r="E74" s="111" t="s">
        <v>753</v>
      </c>
      <c r="F74" s="212">
        <v>80</v>
      </c>
    </row>
    <row r="75" spans="1:6" ht="28.5" customHeight="1">
      <c r="A75" s="109" t="s">
        <v>756</v>
      </c>
      <c r="B75" s="110">
        <v>460</v>
      </c>
      <c r="C75" s="111" t="s">
        <v>887</v>
      </c>
      <c r="D75" s="111" t="s">
        <v>883</v>
      </c>
      <c r="E75" s="111" t="s">
        <v>754</v>
      </c>
      <c r="F75" s="212">
        <v>525</v>
      </c>
    </row>
    <row r="76" spans="1:6" ht="20.25" customHeight="1">
      <c r="A76" s="32" t="s">
        <v>898</v>
      </c>
      <c r="B76" s="105">
        <v>460</v>
      </c>
      <c r="C76" s="149" t="s">
        <v>899</v>
      </c>
      <c r="D76" s="149" t="s">
        <v>460</v>
      </c>
      <c r="E76" s="149" t="s">
        <v>461</v>
      </c>
      <c r="F76" s="296">
        <f>SUM(F78)</f>
        <v>1372</v>
      </c>
    </row>
    <row r="77" spans="1:6" ht="21" customHeight="1">
      <c r="A77" s="16" t="s">
        <v>645</v>
      </c>
      <c r="B77" s="110">
        <v>460</v>
      </c>
      <c r="C77" s="141" t="s">
        <v>900</v>
      </c>
      <c r="D77" s="141" t="s">
        <v>644</v>
      </c>
      <c r="E77" s="141" t="s">
        <v>461</v>
      </c>
      <c r="F77" s="244">
        <f>SUM(F78)</f>
        <v>1372</v>
      </c>
    </row>
    <row r="78" spans="1:6" ht="31.5" customHeight="1">
      <c r="A78" s="16" t="s">
        <v>931</v>
      </c>
      <c r="B78" s="110">
        <v>460</v>
      </c>
      <c r="C78" s="141" t="s">
        <v>900</v>
      </c>
      <c r="D78" s="141" t="s">
        <v>901</v>
      </c>
      <c r="E78" s="141" t="s">
        <v>461</v>
      </c>
      <c r="F78" s="244">
        <f>SUM(F79)</f>
        <v>1372</v>
      </c>
    </row>
    <row r="79" spans="1:6" ht="20.25" customHeight="1">
      <c r="A79" s="16" t="s">
        <v>487</v>
      </c>
      <c r="B79" s="110">
        <v>460</v>
      </c>
      <c r="C79" s="141" t="s">
        <v>900</v>
      </c>
      <c r="D79" s="141" t="s">
        <v>901</v>
      </c>
      <c r="E79" s="141" t="s">
        <v>488</v>
      </c>
      <c r="F79" s="244">
        <v>1372</v>
      </c>
    </row>
    <row r="80" spans="1:6" ht="20.25" customHeight="1">
      <c r="A80" s="115" t="s">
        <v>130</v>
      </c>
      <c r="B80" s="105">
        <v>460</v>
      </c>
      <c r="C80" s="121" t="s">
        <v>459</v>
      </c>
      <c r="D80" s="121" t="s">
        <v>460</v>
      </c>
      <c r="E80" s="121" t="s">
        <v>461</v>
      </c>
      <c r="F80" s="338">
        <f>SUM(F81)</f>
        <v>10905</v>
      </c>
    </row>
    <row r="81" spans="1:6" ht="24" customHeight="1">
      <c r="A81" s="115" t="s">
        <v>64</v>
      </c>
      <c r="B81" s="105">
        <v>460</v>
      </c>
      <c r="C81" s="121" t="s">
        <v>102</v>
      </c>
      <c r="D81" s="121" t="s">
        <v>460</v>
      </c>
      <c r="E81" s="121" t="s">
        <v>461</v>
      </c>
      <c r="F81" s="338">
        <f>SUM(F82,F85)</f>
        <v>10905</v>
      </c>
    </row>
    <row r="82" spans="1:6" ht="23.25" customHeight="1">
      <c r="A82" s="109" t="s">
        <v>103</v>
      </c>
      <c r="B82" s="110">
        <v>460</v>
      </c>
      <c r="C82" s="111" t="s">
        <v>102</v>
      </c>
      <c r="D82" s="111" t="s">
        <v>104</v>
      </c>
      <c r="E82" s="111" t="s">
        <v>461</v>
      </c>
      <c r="F82" s="212">
        <f>SUM(F83:F84)</f>
        <v>4966</v>
      </c>
    </row>
    <row r="83" spans="1:6" s="15" customFormat="1" ht="39" customHeight="1">
      <c r="A83" s="109" t="s">
        <v>354</v>
      </c>
      <c r="B83" s="110">
        <v>460</v>
      </c>
      <c r="C83" s="111" t="s">
        <v>102</v>
      </c>
      <c r="D83" s="111" t="s">
        <v>105</v>
      </c>
      <c r="E83" s="111" t="s">
        <v>353</v>
      </c>
      <c r="F83" s="212">
        <v>2966</v>
      </c>
    </row>
    <row r="84" spans="1:6" s="15" customFormat="1" ht="19.5" customHeight="1">
      <c r="A84" s="170" t="s">
        <v>109</v>
      </c>
      <c r="B84" s="110">
        <v>460</v>
      </c>
      <c r="C84" s="111" t="s">
        <v>102</v>
      </c>
      <c r="D84" s="111" t="s">
        <v>105</v>
      </c>
      <c r="E84" s="111" t="s">
        <v>108</v>
      </c>
      <c r="F84" s="212">
        <v>2000</v>
      </c>
    </row>
    <row r="85" spans="1:6" ht="99" customHeight="1">
      <c r="A85" s="39" t="s">
        <v>450</v>
      </c>
      <c r="B85" s="110">
        <v>460</v>
      </c>
      <c r="C85" s="111" t="s">
        <v>102</v>
      </c>
      <c r="D85" s="111" t="s">
        <v>451</v>
      </c>
      <c r="E85" s="111" t="s">
        <v>461</v>
      </c>
      <c r="F85" s="212">
        <f>SUM(F86)</f>
        <v>5939</v>
      </c>
    </row>
    <row r="86" spans="1:6" ht="42.75" customHeight="1">
      <c r="A86" s="109" t="s">
        <v>354</v>
      </c>
      <c r="B86" s="110">
        <v>460</v>
      </c>
      <c r="C86" s="111" t="s">
        <v>102</v>
      </c>
      <c r="D86" s="111" t="s">
        <v>451</v>
      </c>
      <c r="E86" s="111" t="s">
        <v>353</v>
      </c>
      <c r="F86" s="212">
        <v>5939</v>
      </c>
    </row>
    <row r="87" spans="1:6" ht="21.75" customHeight="1">
      <c r="A87" s="32" t="s">
        <v>642</v>
      </c>
      <c r="B87" s="122">
        <v>460</v>
      </c>
      <c r="C87" s="121" t="s">
        <v>459</v>
      </c>
      <c r="D87" s="121" t="s">
        <v>460</v>
      </c>
      <c r="E87" s="121" t="s">
        <v>461</v>
      </c>
      <c r="F87" s="338">
        <f>SUM(F88)</f>
        <v>1851</v>
      </c>
    </row>
    <row r="88" spans="1:6" s="24" customFormat="1" ht="19.5" customHeight="1">
      <c r="A88" s="115" t="s">
        <v>65</v>
      </c>
      <c r="B88" s="122">
        <v>460</v>
      </c>
      <c r="C88" s="121" t="s">
        <v>106</v>
      </c>
      <c r="D88" s="121" t="s">
        <v>460</v>
      </c>
      <c r="E88" s="121" t="s">
        <v>461</v>
      </c>
      <c r="F88" s="338">
        <f>SUM(F89)</f>
        <v>1851</v>
      </c>
    </row>
    <row r="89" spans="1:6" ht="102" customHeight="1">
      <c r="A89" s="39" t="s">
        <v>450</v>
      </c>
      <c r="B89" s="120">
        <v>460</v>
      </c>
      <c r="C89" s="111" t="s">
        <v>106</v>
      </c>
      <c r="D89" s="111" t="s">
        <v>451</v>
      </c>
      <c r="E89" s="111" t="s">
        <v>461</v>
      </c>
      <c r="F89" s="212">
        <f>SUM(F90)</f>
        <v>1851</v>
      </c>
    </row>
    <row r="90" spans="1:6" ht="43.5" customHeight="1">
      <c r="A90" s="109" t="s">
        <v>354</v>
      </c>
      <c r="B90" s="120">
        <v>460</v>
      </c>
      <c r="C90" s="111" t="s">
        <v>106</v>
      </c>
      <c r="D90" s="111" t="s">
        <v>451</v>
      </c>
      <c r="E90" s="111" t="s">
        <v>353</v>
      </c>
      <c r="F90" s="212">
        <v>1851</v>
      </c>
    </row>
    <row r="91" spans="1:6" s="15" customFormat="1" ht="24.75" customHeight="1">
      <c r="A91" s="115" t="s">
        <v>228</v>
      </c>
      <c r="B91" s="105">
        <v>460</v>
      </c>
      <c r="C91" s="121" t="s">
        <v>229</v>
      </c>
      <c r="D91" s="121" t="s">
        <v>460</v>
      </c>
      <c r="E91" s="121" t="s">
        <v>461</v>
      </c>
      <c r="F91" s="296">
        <f>SUM(F92)</f>
        <v>1800</v>
      </c>
    </row>
    <row r="92" spans="1:6" s="15" customFormat="1" ht="21" customHeight="1">
      <c r="A92" s="180" t="s">
        <v>857</v>
      </c>
      <c r="B92" s="110">
        <v>460</v>
      </c>
      <c r="C92" s="111" t="s">
        <v>941</v>
      </c>
      <c r="D92" s="111" t="s">
        <v>460</v>
      </c>
      <c r="E92" s="111" t="s">
        <v>461</v>
      </c>
      <c r="F92" s="244">
        <f>SUM(F93)</f>
        <v>1800</v>
      </c>
    </row>
    <row r="93" spans="1:6" s="15" customFormat="1" ht="24.75" customHeight="1">
      <c r="A93" s="109" t="s">
        <v>942</v>
      </c>
      <c r="B93" s="110">
        <v>460</v>
      </c>
      <c r="C93" s="111" t="s">
        <v>941</v>
      </c>
      <c r="D93" s="111" t="s">
        <v>943</v>
      </c>
      <c r="E93" s="111" t="s">
        <v>461</v>
      </c>
      <c r="F93" s="244">
        <f>SUM(F95)</f>
        <v>1800</v>
      </c>
    </row>
    <row r="94" spans="1:6" s="15" customFormat="1" ht="22.5" customHeight="1">
      <c r="A94" s="109" t="s">
        <v>350</v>
      </c>
      <c r="B94" s="110">
        <v>460</v>
      </c>
      <c r="C94" s="111" t="s">
        <v>941</v>
      </c>
      <c r="D94" s="111" t="s">
        <v>190</v>
      </c>
      <c r="E94" s="111" t="s">
        <v>461</v>
      </c>
      <c r="F94" s="244">
        <f>SUM(F95)</f>
        <v>1800</v>
      </c>
    </row>
    <row r="95" spans="1:6" s="15" customFormat="1" ht="22.5" customHeight="1">
      <c r="A95" s="109" t="s">
        <v>483</v>
      </c>
      <c r="B95" s="110">
        <v>460</v>
      </c>
      <c r="C95" s="111" t="s">
        <v>941</v>
      </c>
      <c r="D95" s="111" t="s">
        <v>190</v>
      </c>
      <c r="E95" s="111" t="s">
        <v>484</v>
      </c>
      <c r="F95" s="244">
        <v>1800</v>
      </c>
    </row>
    <row r="96" spans="1:6" s="15" customFormat="1" ht="32.25" customHeight="1">
      <c r="A96" s="115" t="s">
        <v>230</v>
      </c>
      <c r="B96" s="105">
        <v>460</v>
      </c>
      <c r="C96" s="121" t="s">
        <v>938</v>
      </c>
      <c r="D96" s="121" t="s">
        <v>460</v>
      </c>
      <c r="E96" s="121" t="s">
        <v>461</v>
      </c>
      <c r="F96" s="338">
        <f>SUM(F97)</f>
        <v>561</v>
      </c>
    </row>
    <row r="97" spans="1:6" s="15" customFormat="1" ht="20.25" customHeight="1">
      <c r="A97" s="109" t="s">
        <v>98</v>
      </c>
      <c r="B97" s="110">
        <v>460</v>
      </c>
      <c r="C97" s="111" t="s">
        <v>939</v>
      </c>
      <c r="D97" s="111" t="s">
        <v>940</v>
      </c>
      <c r="E97" s="111" t="s">
        <v>461</v>
      </c>
      <c r="F97" s="212">
        <f>SUM(F98)</f>
        <v>561</v>
      </c>
    </row>
    <row r="98" spans="1:6" s="15" customFormat="1" ht="20.25" customHeight="1">
      <c r="A98" s="109" t="s">
        <v>841</v>
      </c>
      <c r="B98" s="110">
        <v>460</v>
      </c>
      <c r="C98" s="111" t="s">
        <v>939</v>
      </c>
      <c r="D98" s="111" t="s">
        <v>940</v>
      </c>
      <c r="E98" s="111" t="s">
        <v>481</v>
      </c>
      <c r="F98" s="212">
        <v>561</v>
      </c>
    </row>
    <row r="99" spans="1:6" ht="40.5" customHeight="1">
      <c r="A99" s="11" t="s">
        <v>232</v>
      </c>
      <c r="B99" s="105">
        <v>460</v>
      </c>
      <c r="C99" s="121" t="s">
        <v>231</v>
      </c>
      <c r="D99" s="121" t="s">
        <v>460</v>
      </c>
      <c r="E99" s="121" t="s">
        <v>461</v>
      </c>
      <c r="F99" s="296">
        <f>SUM(F100)</f>
        <v>25517</v>
      </c>
    </row>
    <row r="100" spans="1:6" ht="29.25" customHeight="1">
      <c r="A100" s="109" t="s">
        <v>946</v>
      </c>
      <c r="B100" s="110">
        <v>460</v>
      </c>
      <c r="C100" s="111" t="s">
        <v>99</v>
      </c>
      <c r="D100" s="111" t="s">
        <v>460</v>
      </c>
      <c r="E100" s="111" t="s">
        <v>461</v>
      </c>
      <c r="F100" s="244">
        <f>SUM(F101)</f>
        <v>25517</v>
      </c>
    </row>
    <row r="101" spans="1:6" ht="18.75" customHeight="1">
      <c r="A101" s="116" t="s">
        <v>948</v>
      </c>
      <c r="B101" s="110">
        <v>460</v>
      </c>
      <c r="C101" s="118" t="s">
        <v>99</v>
      </c>
      <c r="D101" s="118" t="s">
        <v>949</v>
      </c>
      <c r="E101" s="118" t="s">
        <v>461</v>
      </c>
      <c r="F101" s="245">
        <f>SUM(F102)</f>
        <v>25517</v>
      </c>
    </row>
    <row r="102" spans="1:6" ht="30.75" customHeight="1">
      <c r="A102" s="116" t="s">
        <v>193</v>
      </c>
      <c r="B102" s="110">
        <v>460</v>
      </c>
      <c r="C102" s="118" t="s">
        <v>99</v>
      </c>
      <c r="D102" s="118" t="s">
        <v>194</v>
      </c>
      <c r="E102" s="118" t="s">
        <v>461</v>
      </c>
      <c r="F102" s="245">
        <f>SUM(F103,F107)</f>
        <v>25517</v>
      </c>
    </row>
    <row r="103" spans="1:6" ht="39" customHeight="1">
      <c r="A103" s="272" t="s">
        <v>191</v>
      </c>
      <c r="B103" s="110">
        <v>460</v>
      </c>
      <c r="C103" s="273" t="s">
        <v>99</v>
      </c>
      <c r="D103" s="273" t="s">
        <v>950</v>
      </c>
      <c r="E103" s="273" t="s">
        <v>461</v>
      </c>
      <c r="F103" s="335">
        <f>SUM(F104)</f>
        <v>4417</v>
      </c>
    </row>
    <row r="104" spans="1:6" ht="24" customHeight="1">
      <c r="A104" s="116" t="s">
        <v>912</v>
      </c>
      <c r="B104" s="110">
        <v>460</v>
      </c>
      <c r="C104" s="118" t="s">
        <v>99</v>
      </c>
      <c r="D104" s="118" t="s">
        <v>950</v>
      </c>
      <c r="E104" s="118" t="s">
        <v>911</v>
      </c>
      <c r="F104" s="245">
        <v>4417</v>
      </c>
    </row>
    <row r="105" spans="1:6" ht="15.75" customHeight="1">
      <c r="A105" s="116" t="s">
        <v>914</v>
      </c>
      <c r="B105" s="110">
        <v>460</v>
      </c>
      <c r="C105" s="118" t="s">
        <v>99</v>
      </c>
      <c r="D105" s="118" t="s">
        <v>950</v>
      </c>
      <c r="E105" s="118" t="s">
        <v>913</v>
      </c>
      <c r="F105" s="245">
        <v>4417</v>
      </c>
    </row>
    <row r="106" spans="1:6" ht="30" customHeight="1">
      <c r="A106" s="109" t="s">
        <v>504</v>
      </c>
      <c r="B106" s="110">
        <v>460</v>
      </c>
      <c r="C106" s="118" t="s">
        <v>99</v>
      </c>
      <c r="D106" s="118" t="s">
        <v>950</v>
      </c>
      <c r="E106" s="118" t="s">
        <v>489</v>
      </c>
      <c r="F106" s="245">
        <v>4417</v>
      </c>
    </row>
    <row r="107" spans="1:6" ht="39.75" customHeight="1">
      <c r="A107" s="272" t="s">
        <v>192</v>
      </c>
      <c r="B107" s="110">
        <v>460</v>
      </c>
      <c r="C107" s="273" t="s">
        <v>99</v>
      </c>
      <c r="D107" s="273" t="s">
        <v>951</v>
      </c>
      <c r="E107" s="273" t="s">
        <v>461</v>
      </c>
      <c r="F107" s="335">
        <f>SUM(F108)</f>
        <v>21100</v>
      </c>
    </row>
    <row r="108" spans="1:6" ht="21.75" customHeight="1">
      <c r="A108" s="116" t="s">
        <v>912</v>
      </c>
      <c r="B108" s="117">
        <v>460</v>
      </c>
      <c r="C108" s="118" t="s">
        <v>99</v>
      </c>
      <c r="D108" s="118" t="s">
        <v>951</v>
      </c>
      <c r="E108" s="118" t="s">
        <v>911</v>
      </c>
      <c r="F108" s="245">
        <v>21100</v>
      </c>
    </row>
    <row r="109" spans="1:6" ht="16.5" customHeight="1">
      <c r="A109" s="116" t="s">
        <v>914</v>
      </c>
      <c r="B109" s="117">
        <v>460</v>
      </c>
      <c r="C109" s="118" t="s">
        <v>99</v>
      </c>
      <c r="D109" s="118" t="s">
        <v>951</v>
      </c>
      <c r="E109" s="118" t="s">
        <v>913</v>
      </c>
      <c r="F109" s="245">
        <v>21100</v>
      </c>
    </row>
    <row r="110" spans="1:6" ht="31.5" customHeight="1">
      <c r="A110" s="109" t="s">
        <v>504</v>
      </c>
      <c r="B110" s="117">
        <v>460</v>
      </c>
      <c r="C110" s="118" t="s">
        <v>99</v>
      </c>
      <c r="D110" s="118" t="s">
        <v>951</v>
      </c>
      <c r="E110" s="118" t="s">
        <v>489</v>
      </c>
      <c r="F110" s="245">
        <v>21100</v>
      </c>
    </row>
    <row r="111" spans="1:6" s="278" customFormat="1" ht="28.5" customHeight="1">
      <c r="A111" s="115" t="s">
        <v>975</v>
      </c>
      <c r="B111" s="105">
        <v>461</v>
      </c>
      <c r="C111" s="150" t="s">
        <v>459</v>
      </c>
      <c r="D111" s="150" t="s">
        <v>460</v>
      </c>
      <c r="E111" s="150" t="s">
        <v>461</v>
      </c>
      <c r="F111" s="340">
        <f>F112+F119+F121</f>
        <v>5245</v>
      </c>
    </row>
    <row r="112" spans="1:6" ht="48" customHeight="1">
      <c r="A112" s="16" t="s">
        <v>936</v>
      </c>
      <c r="B112" s="113">
        <v>461</v>
      </c>
      <c r="C112" s="111" t="s">
        <v>952</v>
      </c>
      <c r="D112" s="111" t="s">
        <v>937</v>
      </c>
      <c r="E112" s="111" t="s">
        <v>461</v>
      </c>
      <c r="F112" s="212">
        <f>SUM(F113)</f>
        <v>4245</v>
      </c>
    </row>
    <row r="113" spans="1:6" ht="21" customHeight="1">
      <c r="A113" s="109" t="s">
        <v>882</v>
      </c>
      <c r="B113" s="110">
        <v>461</v>
      </c>
      <c r="C113" s="111" t="s">
        <v>952</v>
      </c>
      <c r="D113" s="111" t="s">
        <v>883</v>
      </c>
      <c r="E113" s="111" t="s">
        <v>461</v>
      </c>
      <c r="F113" s="212">
        <f>SUM(F114:F118)</f>
        <v>4245</v>
      </c>
    </row>
    <row r="114" spans="1:6" ht="21" customHeight="1">
      <c r="A114" s="109" t="s">
        <v>751</v>
      </c>
      <c r="B114" s="110">
        <v>461</v>
      </c>
      <c r="C114" s="111" t="s">
        <v>952</v>
      </c>
      <c r="D114" s="111" t="s">
        <v>883</v>
      </c>
      <c r="E114" s="111" t="s">
        <v>752</v>
      </c>
      <c r="F114" s="212">
        <v>3655</v>
      </c>
    </row>
    <row r="115" spans="1:6" ht="22.5" customHeight="1">
      <c r="A115" s="109" t="s">
        <v>819</v>
      </c>
      <c r="B115" s="110">
        <v>461</v>
      </c>
      <c r="C115" s="111" t="s">
        <v>952</v>
      </c>
      <c r="D115" s="111" t="s">
        <v>883</v>
      </c>
      <c r="E115" s="111" t="s">
        <v>347</v>
      </c>
      <c r="F115" s="212">
        <v>8</v>
      </c>
    </row>
    <row r="116" spans="1:6" ht="30" customHeight="1">
      <c r="A116" s="109" t="s">
        <v>755</v>
      </c>
      <c r="B116" s="110">
        <v>461</v>
      </c>
      <c r="C116" s="111" t="s">
        <v>952</v>
      </c>
      <c r="D116" s="111" t="s">
        <v>883</v>
      </c>
      <c r="E116" s="111" t="s">
        <v>753</v>
      </c>
      <c r="F116" s="212">
        <v>100</v>
      </c>
    </row>
    <row r="117" spans="1:6" s="24" customFormat="1" ht="26.25" customHeight="1">
      <c r="A117" s="109" t="s">
        <v>756</v>
      </c>
      <c r="B117" s="110">
        <v>461</v>
      </c>
      <c r="C117" s="111" t="s">
        <v>952</v>
      </c>
      <c r="D117" s="111" t="s">
        <v>883</v>
      </c>
      <c r="E117" s="111" t="s">
        <v>754</v>
      </c>
      <c r="F117" s="212">
        <v>481</v>
      </c>
    </row>
    <row r="118" spans="1:6" s="24" customFormat="1" ht="21" customHeight="1">
      <c r="A118" s="109" t="s">
        <v>404</v>
      </c>
      <c r="B118" s="110">
        <v>461</v>
      </c>
      <c r="C118" s="111" t="s">
        <v>952</v>
      </c>
      <c r="D118" s="111" t="s">
        <v>883</v>
      </c>
      <c r="E118" s="111" t="s">
        <v>328</v>
      </c>
      <c r="F118" s="212">
        <v>1</v>
      </c>
    </row>
    <row r="119" spans="1:6" s="15" customFormat="1" ht="21" customHeight="1">
      <c r="A119" s="16" t="s">
        <v>846</v>
      </c>
      <c r="B119" s="30">
        <v>461</v>
      </c>
      <c r="C119" s="30" t="s">
        <v>549</v>
      </c>
      <c r="D119" s="341" t="s">
        <v>959</v>
      </c>
      <c r="E119" s="341" t="s">
        <v>461</v>
      </c>
      <c r="F119" s="342" t="s">
        <v>550</v>
      </c>
    </row>
    <row r="120" spans="1:6" s="15" customFormat="1" ht="21.75" customHeight="1">
      <c r="A120" s="16" t="s">
        <v>551</v>
      </c>
      <c r="B120" s="30">
        <v>461</v>
      </c>
      <c r="C120" s="30" t="s">
        <v>549</v>
      </c>
      <c r="D120" s="341" t="s">
        <v>959</v>
      </c>
      <c r="E120" s="341" t="s">
        <v>754</v>
      </c>
      <c r="F120" s="342" t="s">
        <v>550</v>
      </c>
    </row>
    <row r="121" spans="1:6" s="169" customFormat="1" ht="19.5" customHeight="1">
      <c r="A121" s="16" t="s">
        <v>64</v>
      </c>
      <c r="B121" s="30">
        <v>461</v>
      </c>
      <c r="C121" s="30" t="s">
        <v>552</v>
      </c>
      <c r="D121" s="341" t="s">
        <v>105</v>
      </c>
      <c r="E121" s="341" t="s">
        <v>461</v>
      </c>
      <c r="F121" s="342" t="s">
        <v>553</v>
      </c>
    </row>
    <row r="122" spans="1:6" s="169" customFormat="1" ht="19.5" customHeight="1">
      <c r="A122" s="16" t="s">
        <v>551</v>
      </c>
      <c r="B122" s="30">
        <v>461</v>
      </c>
      <c r="C122" s="30" t="s">
        <v>552</v>
      </c>
      <c r="D122" s="341" t="s">
        <v>105</v>
      </c>
      <c r="E122" s="341" t="s">
        <v>754</v>
      </c>
      <c r="F122" s="342" t="s">
        <v>553</v>
      </c>
    </row>
    <row r="123" spans="1:6" s="15" customFormat="1" ht="21.75" customHeight="1">
      <c r="A123" s="115" t="s">
        <v>953</v>
      </c>
      <c r="B123" s="105">
        <v>462</v>
      </c>
      <c r="C123" s="150" t="s">
        <v>459</v>
      </c>
      <c r="D123" s="150" t="s">
        <v>460</v>
      </c>
      <c r="E123" s="150" t="s">
        <v>461</v>
      </c>
      <c r="F123" s="340">
        <f>SUM(F124)</f>
        <v>698</v>
      </c>
    </row>
    <row r="124" spans="1:6" s="15" customFormat="1" ht="28.5" customHeight="1">
      <c r="A124" s="109" t="s">
        <v>880</v>
      </c>
      <c r="B124" s="110">
        <v>462</v>
      </c>
      <c r="C124" s="111" t="s">
        <v>881</v>
      </c>
      <c r="D124" s="111" t="s">
        <v>460</v>
      </c>
      <c r="E124" s="111" t="s">
        <v>461</v>
      </c>
      <c r="F124" s="212">
        <f>SUM(F125)</f>
        <v>698</v>
      </c>
    </row>
    <row r="125" spans="1:6" s="15" customFormat="1" ht="23.25" customHeight="1">
      <c r="A125" s="109" t="s">
        <v>882</v>
      </c>
      <c r="B125" s="110">
        <v>462</v>
      </c>
      <c r="C125" s="111" t="s">
        <v>881</v>
      </c>
      <c r="D125" s="111" t="s">
        <v>883</v>
      </c>
      <c r="E125" s="111" t="s">
        <v>461</v>
      </c>
      <c r="F125" s="212">
        <f>SUM(F126:F128)</f>
        <v>698</v>
      </c>
    </row>
    <row r="126" spans="1:6" s="15" customFormat="1" ht="23.25" customHeight="1">
      <c r="A126" s="109" t="s">
        <v>751</v>
      </c>
      <c r="B126" s="110">
        <v>462</v>
      </c>
      <c r="C126" s="111" t="s">
        <v>881</v>
      </c>
      <c r="D126" s="111" t="s">
        <v>883</v>
      </c>
      <c r="E126" s="111" t="s">
        <v>752</v>
      </c>
      <c r="F126" s="212">
        <v>683</v>
      </c>
    </row>
    <row r="127" spans="1:6" s="15" customFormat="1" ht="31.5" customHeight="1">
      <c r="A127" s="109" t="s">
        <v>755</v>
      </c>
      <c r="B127" s="110">
        <v>462</v>
      </c>
      <c r="C127" s="111" t="s">
        <v>881</v>
      </c>
      <c r="D127" s="111" t="s">
        <v>883</v>
      </c>
      <c r="E127" s="111" t="s">
        <v>753</v>
      </c>
      <c r="F127" s="212">
        <v>5</v>
      </c>
    </row>
    <row r="128" spans="1:6" s="15" customFormat="1" ht="28.5" customHeight="1">
      <c r="A128" s="109" t="s">
        <v>756</v>
      </c>
      <c r="B128" s="110">
        <v>462</v>
      </c>
      <c r="C128" s="111" t="s">
        <v>881</v>
      </c>
      <c r="D128" s="111" t="s">
        <v>883</v>
      </c>
      <c r="E128" s="111" t="s">
        <v>754</v>
      </c>
      <c r="F128" s="212">
        <v>10</v>
      </c>
    </row>
    <row r="129" spans="1:6" s="15" customFormat="1" ht="28.5" customHeight="1">
      <c r="A129" s="115" t="s">
        <v>944</v>
      </c>
      <c r="B129" s="105">
        <v>466</v>
      </c>
      <c r="C129" s="121" t="s">
        <v>459</v>
      </c>
      <c r="D129" s="121" t="s">
        <v>460</v>
      </c>
      <c r="E129" s="121" t="s">
        <v>461</v>
      </c>
      <c r="F129" s="338">
        <f>SUM(F130,F134,F141,F150,F153,F158,F146,F162)</f>
        <v>67300</v>
      </c>
    </row>
    <row r="130" spans="1:6" s="15" customFormat="1" ht="23.25" customHeight="1">
      <c r="A130" s="115" t="s">
        <v>386</v>
      </c>
      <c r="B130" s="105">
        <v>466</v>
      </c>
      <c r="C130" s="121" t="s">
        <v>387</v>
      </c>
      <c r="D130" s="121" t="s">
        <v>460</v>
      </c>
      <c r="E130" s="121" t="s">
        <v>461</v>
      </c>
      <c r="F130" s="338">
        <f>SUM(F132)</f>
        <v>1000</v>
      </c>
    </row>
    <row r="131" spans="1:6" s="24" customFormat="1" ht="21.75" customHeight="1">
      <c r="A131" s="109" t="s">
        <v>10</v>
      </c>
      <c r="B131" s="110">
        <v>466</v>
      </c>
      <c r="C131" s="111" t="s">
        <v>387</v>
      </c>
      <c r="D131" s="111" t="s">
        <v>9</v>
      </c>
      <c r="E131" s="111" t="s">
        <v>461</v>
      </c>
      <c r="F131" s="212">
        <v>1000</v>
      </c>
    </row>
    <row r="132" spans="1:6" s="15" customFormat="1" ht="26.25" customHeight="1">
      <c r="A132" s="114" t="s">
        <v>554</v>
      </c>
      <c r="B132" s="110">
        <v>466</v>
      </c>
      <c r="C132" s="111" t="s">
        <v>387</v>
      </c>
      <c r="D132" s="111" t="s">
        <v>388</v>
      </c>
      <c r="E132" s="111" t="s">
        <v>461</v>
      </c>
      <c r="F132" s="212">
        <f>SUM(F133)</f>
        <v>1000</v>
      </c>
    </row>
    <row r="133" spans="1:6" s="15" customFormat="1" ht="28.5" customHeight="1">
      <c r="A133" s="109" t="s">
        <v>756</v>
      </c>
      <c r="B133" s="110">
        <v>466</v>
      </c>
      <c r="C133" s="111" t="s">
        <v>387</v>
      </c>
      <c r="D133" s="111" t="s">
        <v>388</v>
      </c>
      <c r="E133" s="111" t="s">
        <v>754</v>
      </c>
      <c r="F133" s="212">
        <v>1000</v>
      </c>
    </row>
    <row r="134" spans="1:6" s="15" customFormat="1" ht="21" customHeight="1">
      <c r="A134" s="115" t="s">
        <v>523</v>
      </c>
      <c r="B134" s="105">
        <v>466</v>
      </c>
      <c r="C134" s="121" t="s">
        <v>956</v>
      </c>
      <c r="D134" s="121" t="s">
        <v>460</v>
      </c>
      <c r="E134" s="121" t="s">
        <v>461</v>
      </c>
      <c r="F134" s="338">
        <f>F135+F138</f>
        <v>14300</v>
      </c>
    </row>
    <row r="135" spans="1:6" s="15" customFormat="1" ht="40.5" customHeight="1">
      <c r="A135" s="323" t="s">
        <v>686</v>
      </c>
      <c r="B135" s="110">
        <v>466</v>
      </c>
      <c r="C135" s="111" t="s">
        <v>956</v>
      </c>
      <c r="D135" s="111" t="s">
        <v>687</v>
      </c>
      <c r="E135" s="111" t="s">
        <v>461</v>
      </c>
      <c r="F135" s="244">
        <v>11700</v>
      </c>
    </row>
    <row r="136" spans="1:6" s="15" customFormat="1" ht="28.5" customHeight="1">
      <c r="A136" s="323" t="s">
        <v>690</v>
      </c>
      <c r="B136" s="110">
        <v>466</v>
      </c>
      <c r="C136" s="111" t="s">
        <v>956</v>
      </c>
      <c r="D136" s="111" t="s">
        <v>247</v>
      </c>
      <c r="E136" s="111" t="s">
        <v>461</v>
      </c>
      <c r="F136" s="244">
        <v>11700</v>
      </c>
    </row>
    <row r="137" spans="1:6" s="15" customFormat="1" ht="32.25" customHeight="1">
      <c r="A137" s="114" t="s">
        <v>486</v>
      </c>
      <c r="B137" s="110">
        <v>466</v>
      </c>
      <c r="C137" s="111" t="s">
        <v>956</v>
      </c>
      <c r="D137" s="111" t="s">
        <v>247</v>
      </c>
      <c r="E137" s="111" t="s">
        <v>485</v>
      </c>
      <c r="F137" s="244">
        <v>11700</v>
      </c>
    </row>
    <row r="138" spans="1:6" s="15" customFormat="1" ht="21" customHeight="1">
      <c r="A138" s="180" t="s">
        <v>12</v>
      </c>
      <c r="B138" s="110">
        <v>466</v>
      </c>
      <c r="C138" s="111" t="s">
        <v>956</v>
      </c>
      <c r="D138" s="111" t="s">
        <v>11</v>
      </c>
      <c r="E138" s="111" t="s">
        <v>461</v>
      </c>
      <c r="F138" s="212">
        <f>SUM(F139)</f>
        <v>2600</v>
      </c>
    </row>
    <row r="139" spans="1:6" s="15" customFormat="1" ht="24" customHeight="1">
      <c r="A139" s="109" t="s">
        <v>392</v>
      </c>
      <c r="B139" s="110">
        <v>466</v>
      </c>
      <c r="C139" s="111" t="s">
        <v>956</v>
      </c>
      <c r="D139" s="111" t="s">
        <v>390</v>
      </c>
      <c r="E139" s="111" t="s">
        <v>461</v>
      </c>
      <c r="F139" s="212">
        <f>SUM(F140)</f>
        <v>2600</v>
      </c>
    </row>
    <row r="140" spans="1:6" s="15" customFormat="1" ht="32.25" customHeight="1">
      <c r="A140" s="109" t="s">
        <v>756</v>
      </c>
      <c r="B140" s="110">
        <v>466</v>
      </c>
      <c r="C140" s="111" t="s">
        <v>956</v>
      </c>
      <c r="D140" s="111" t="s">
        <v>390</v>
      </c>
      <c r="E140" s="111" t="s">
        <v>754</v>
      </c>
      <c r="F140" s="212">
        <v>2600</v>
      </c>
    </row>
    <row r="141" spans="1:6" s="15" customFormat="1" ht="23.25" customHeight="1">
      <c r="A141" s="115" t="s">
        <v>846</v>
      </c>
      <c r="B141" s="105">
        <v>466</v>
      </c>
      <c r="C141" s="121" t="s">
        <v>957</v>
      </c>
      <c r="D141" s="121" t="s">
        <v>460</v>
      </c>
      <c r="E141" s="121" t="s">
        <v>461</v>
      </c>
      <c r="F141" s="338">
        <f>SUM(F143)</f>
        <v>25703.1</v>
      </c>
    </row>
    <row r="142" spans="1:6" s="15" customFormat="1" ht="20.25" customHeight="1">
      <c r="A142" s="180" t="s">
        <v>13</v>
      </c>
      <c r="B142" s="110">
        <v>466</v>
      </c>
      <c r="C142" s="111" t="s">
        <v>957</v>
      </c>
      <c r="D142" s="111" t="s">
        <v>14</v>
      </c>
      <c r="E142" s="111" t="s">
        <v>461</v>
      </c>
      <c r="F142" s="212">
        <f>SUM(F143)</f>
        <v>25703.1</v>
      </c>
    </row>
    <row r="143" spans="1:6" ht="21.75" customHeight="1">
      <c r="A143" s="119" t="s">
        <v>958</v>
      </c>
      <c r="B143" s="110">
        <v>466</v>
      </c>
      <c r="C143" s="111" t="s">
        <v>957</v>
      </c>
      <c r="D143" s="111" t="s">
        <v>959</v>
      </c>
      <c r="E143" s="111" t="s">
        <v>461</v>
      </c>
      <c r="F143" s="212">
        <f>SUM(F144:F145)</f>
        <v>25703.1</v>
      </c>
    </row>
    <row r="144" spans="1:6" ht="35.25" customHeight="1">
      <c r="A144" s="114" t="s">
        <v>391</v>
      </c>
      <c r="B144" s="110">
        <v>466</v>
      </c>
      <c r="C144" s="111" t="s">
        <v>957</v>
      </c>
      <c r="D144" s="111" t="s">
        <v>959</v>
      </c>
      <c r="E144" s="111" t="s">
        <v>255</v>
      </c>
      <c r="F144" s="212">
        <v>12173.7</v>
      </c>
    </row>
    <row r="145" spans="1:6" ht="27" customHeight="1">
      <c r="A145" s="109" t="s">
        <v>756</v>
      </c>
      <c r="B145" s="110">
        <v>466</v>
      </c>
      <c r="C145" s="111" t="s">
        <v>957</v>
      </c>
      <c r="D145" s="111" t="s">
        <v>959</v>
      </c>
      <c r="E145" s="111" t="s">
        <v>754</v>
      </c>
      <c r="F145" s="212">
        <v>13529.4</v>
      </c>
    </row>
    <row r="146" spans="1:6" ht="27" customHeight="1">
      <c r="A146" s="258" t="s">
        <v>2</v>
      </c>
      <c r="B146" s="105">
        <v>466</v>
      </c>
      <c r="C146" s="121" t="s">
        <v>3</v>
      </c>
      <c r="D146" s="121" t="s">
        <v>460</v>
      </c>
      <c r="E146" s="121" t="s">
        <v>461</v>
      </c>
      <c r="F146" s="296">
        <f>SUM(F147)</f>
        <v>500</v>
      </c>
    </row>
    <row r="147" spans="1:6" ht="21.75" customHeight="1">
      <c r="A147" s="114" t="s">
        <v>892</v>
      </c>
      <c r="B147" s="110">
        <v>466</v>
      </c>
      <c r="C147" s="111" t="s">
        <v>3</v>
      </c>
      <c r="D147" s="111" t="s">
        <v>893</v>
      </c>
      <c r="E147" s="111" t="s">
        <v>461</v>
      </c>
      <c r="F147" s="244">
        <f>SUM(F148)</f>
        <v>500</v>
      </c>
    </row>
    <row r="148" spans="1:6" ht="20.25" customHeight="1">
      <c r="A148" s="257" t="s">
        <v>4</v>
      </c>
      <c r="B148" s="110">
        <v>466</v>
      </c>
      <c r="C148" s="174" t="s">
        <v>3</v>
      </c>
      <c r="D148" s="174" t="s">
        <v>41</v>
      </c>
      <c r="E148" s="174" t="s">
        <v>461</v>
      </c>
      <c r="F148" s="325">
        <f>SUM(F149)</f>
        <v>500</v>
      </c>
    </row>
    <row r="149" spans="1:6" ht="27.75" customHeight="1">
      <c r="A149" s="45" t="s">
        <v>5</v>
      </c>
      <c r="B149" s="110">
        <v>466</v>
      </c>
      <c r="C149" s="111" t="s">
        <v>3</v>
      </c>
      <c r="D149" s="111" t="s">
        <v>41</v>
      </c>
      <c r="E149" s="111" t="s">
        <v>255</v>
      </c>
      <c r="F149" s="244">
        <v>500</v>
      </c>
    </row>
    <row r="150" spans="1:6" ht="26.25" customHeight="1">
      <c r="A150" s="115" t="s">
        <v>962</v>
      </c>
      <c r="B150" s="105">
        <v>466</v>
      </c>
      <c r="C150" s="121" t="s">
        <v>961</v>
      </c>
      <c r="D150" s="121" t="s">
        <v>460</v>
      </c>
      <c r="E150" s="121" t="s">
        <v>461</v>
      </c>
      <c r="F150" s="338">
        <f>SUM(F151)</f>
        <v>15544.7</v>
      </c>
    </row>
    <row r="151" spans="1:6" ht="21.75" customHeight="1">
      <c r="A151" s="109" t="s">
        <v>350</v>
      </c>
      <c r="B151" s="110">
        <v>466</v>
      </c>
      <c r="C151" s="111" t="s">
        <v>961</v>
      </c>
      <c r="D151" s="111" t="s">
        <v>964</v>
      </c>
      <c r="E151" s="111" t="s">
        <v>461</v>
      </c>
      <c r="F151" s="212">
        <f>SUM(F152)</f>
        <v>15544.7</v>
      </c>
    </row>
    <row r="152" spans="1:6" ht="25.5" customHeight="1">
      <c r="A152" s="109" t="s">
        <v>756</v>
      </c>
      <c r="B152" s="110">
        <v>466</v>
      </c>
      <c r="C152" s="111" t="s">
        <v>961</v>
      </c>
      <c r="D152" s="111" t="s">
        <v>964</v>
      </c>
      <c r="E152" s="111" t="s">
        <v>754</v>
      </c>
      <c r="F152" s="212">
        <v>15544.7</v>
      </c>
    </row>
    <row r="153" spans="1:6" ht="24" customHeight="1">
      <c r="A153" s="115" t="s">
        <v>850</v>
      </c>
      <c r="B153" s="105">
        <v>466</v>
      </c>
      <c r="C153" s="121" t="s">
        <v>965</v>
      </c>
      <c r="D153" s="121" t="s">
        <v>460</v>
      </c>
      <c r="E153" s="121" t="s">
        <v>461</v>
      </c>
      <c r="F153" s="338">
        <f>SUM(F154)</f>
        <v>52.2</v>
      </c>
    </row>
    <row r="154" spans="1:6" ht="24" customHeight="1">
      <c r="A154" s="109" t="s">
        <v>468</v>
      </c>
      <c r="B154" s="110">
        <v>466</v>
      </c>
      <c r="C154" s="111" t="s">
        <v>965</v>
      </c>
      <c r="D154" s="111" t="s">
        <v>469</v>
      </c>
      <c r="E154" s="111" t="s">
        <v>461</v>
      </c>
      <c r="F154" s="212">
        <f>SUM(F155)</f>
        <v>52.2</v>
      </c>
    </row>
    <row r="155" spans="1:6" s="15" customFormat="1" ht="27.75" customHeight="1">
      <c r="A155" s="109" t="s">
        <v>352</v>
      </c>
      <c r="B155" s="110">
        <v>466</v>
      </c>
      <c r="C155" s="111" t="s">
        <v>965</v>
      </c>
      <c r="D155" s="111" t="s">
        <v>968</v>
      </c>
      <c r="E155" s="111" t="s">
        <v>461</v>
      </c>
      <c r="F155" s="212">
        <f>SUM(F156)</f>
        <v>52.2</v>
      </c>
    </row>
    <row r="156" spans="1:6" ht="25.5" customHeight="1">
      <c r="A156" s="114" t="s">
        <v>391</v>
      </c>
      <c r="B156" s="110">
        <v>466</v>
      </c>
      <c r="C156" s="111" t="s">
        <v>965</v>
      </c>
      <c r="D156" s="111" t="s">
        <v>968</v>
      </c>
      <c r="E156" s="111" t="s">
        <v>255</v>
      </c>
      <c r="F156" s="212">
        <v>52.2</v>
      </c>
    </row>
    <row r="157" spans="1:6" ht="27.75" customHeight="1">
      <c r="A157" s="109" t="s">
        <v>756</v>
      </c>
      <c r="B157" s="110">
        <v>466</v>
      </c>
      <c r="C157" s="111" t="s">
        <v>965</v>
      </c>
      <c r="D157" s="111" t="s">
        <v>968</v>
      </c>
      <c r="E157" s="111" t="s">
        <v>754</v>
      </c>
      <c r="F157" s="212"/>
    </row>
    <row r="158" spans="1:6" ht="21" customHeight="1">
      <c r="A158" s="115" t="s">
        <v>847</v>
      </c>
      <c r="B158" s="105">
        <v>466</v>
      </c>
      <c r="C158" s="121" t="s">
        <v>87</v>
      </c>
      <c r="D158" s="121" t="s">
        <v>460</v>
      </c>
      <c r="E158" s="121" t="s">
        <v>461</v>
      </c>
      <c r="F158" s="338">
        <f>SUM(F159)</f>
        <v>200</v>
      </c>
    </row>
    <row r="159" spans="1:6" ht="21" customHeight="1">
      <c r="A159" s="109" t="s">
        <v>91</v>
      </c>
      <c r="B159" s="110">
        <v>466</v>
      </c>
      <c r="C159" s="111" t="s">
        <v>87</v>
      </c>
      <c r="D159" s="111" t="s">
        <v>92</v>
      </c>
      <c r="E159" s="111" t="s">
        <v>461</v>
      </c>
      <c r="F159" s="212">
        <f>SUM(F160)</f>
        <v>200</v>
      </c>
    </row>
    <row r="160" spans="1:6" ht="35.25" customHeight="1">
      <c r="A160" s="109" t="s">
        <v>352</v>
      </c>
      <c r="B160" s="110">
        <v>466</v>
      </c>
      <c r="C160" s="111" t="s">
        <v>87</v>
      </c>
      <c r="D160" s="111" t="s">
        <v>166</v>
      </c>
      <c r="E160" s="111" t="s">
        <v>461</v>
      </c>
      <c r="F160" s="212">
        <f>SUM(F161)</f>
        <v>200</v>
      </c>
    </row>
    <row r="161" spans="1:6" ht="27.75" customHeight="1">
      <c r="A161" s="109" t="s">
        <v>756</v>
      </c>
      <c r="B161" s="110">
        <v>466</v>
      </c>
      <c r="C161" s="111" t="s">
        <v>87</v>
      </c>
      <c r="D161" s="111" t="s">
        <v>166</v>
      </c>
      <c r="E161" s="111" t="s">
        <v>754</v>
      </c>
      <c r="F161" s="212">
        <v>200</v>
      </c>
    </row>
    <row r="162" spans="1:6" ht="24" customHeight="1">
      <c r="A162" s="115" t="s">
        <v>648</v>
      </c>
      <c r="B162" s="105">
        <v>466</v>
      </c>
      <c r="C162" s="121" t="s">
        <v>601</v>
      </c>
      <c r="D162" s="121" t="s">
        <v>460</v>
      </c>
      <c r="E162" s="121" t="s">
        <v>461</v>
      </c>
      <c r="F162" s="296">
        <f>SUM(F164)</f>
        <v>10000</v>
      </c>
    </row>
    <row r="163" spans="1:6" ht="24.75" customHeight="1">
      <c r="A163" s="109" t="s">
        <v>189</v>
      </c>
      <c r="B163" s="110">
        <v>466</v>
      </c>
      <c r="C163" s="111" t="s">
        <v>601</v>
      </c>
      <c r="D163" s="111" t="s">
        <v>188</v>
      </c>
      <c r="E163" s="111" t="s">
        <v>461</v>
      </c>
      <c r="F163" s="244">
        <f>SUM(F164)</f>
        <v>10000</v>
      </c>
    </row>
    <row r="164" spans="1:6" ht="24" customHeight="1">
      <c r="A164" s="109" t="s">
        <v>646</v>
      </c>
      <c r="B164" s="110">
        <v>466</v>
      </c>
      <c r="C164" s="111" t="s">
        <v>601</v>
      </c>
      <c r="D164" s="111" t="s">
        <v>649</v>
      </c>
      <c r="E164" s="111" t="s">
        <v>461</v>
      </c>
      <c r="F164" s="244">
        <v>10000</v>
      </c>
    </row>
    <row r="165" spans="1:6" ht="26.25" customHeight="1">
      <c r="A165" s="109" t="s">
        <v>647</v>
      </c>
      <c r="B165" s="110">
        <v>466</v>
      </c>
      <c r="C165" s="111" t="s">
        <v>601</v>
      </c>
      <c r="D165" s="111" t="s">
        <v>649</v>
      </c>
      <c r="E165" s="111" t="s">
        <v>650</v>
      </c>
      <c r="F165" s="244">
        <v>10000</v>
      </c>
    </row>
    <row r="166" spans="1:6" ht="30" customHeight="1">
      <c r="A166" s="279" t="s">
        <v>945</v>
      </c>
      <c r="B166" s="122">
        <v>467</v>
      </c>
      <c r="C166" s="121" t="s">
        <v>459</v>
      </c>
      <c r="D166" s="121" t="s">
        <v>460</v>
      </c>
      <c r="E166" s="121" t="s">
        <v>461</v>
      </c>
      <c r="F166" s="338">
        <f>SUM(F167,F171)</f>
        <v>48497</v>
      </c>
    </row>
    <row r="167" spans="1:6" ht="23.25" customHeight="1">
      <c r="A167" s="115" t="s">
        <v>523</v>
      </c>
      <c r="B167" s="105">
        <v>467</v>
      </c>
      <c r="C167" s="121" t="s">
        <v>956</v>
      </c>
      <c r="D167" s="121" t="s">
        <v>460</v>
      </c>
      <c r="E167" s="121" t="s">
        <v>461</v>
      </c>
      <c r="F167" s="338">
        <f>SUM(F168)</f>
        <v>5000</v>
      </c>
    </row>
    <row r="168" spans="1:6" s="179" customFormat="1" ht="38.25" customHeight="1">
      <c r="A168" s="323" t="s">
        <v>686</v>
      </c>
      <c r="B168" s="113">
        <v>467</v>
      </c>
      <c r="C168" s="174" t="s">
        <v>956</v>
      </c>
      <c r="D168" s="174" t="s">
        <v>687</v>
      </c>
      <c r="E168" s="174" t="s">
        <v>461</v>
      </c>
      <c r="F168" s="244">
        <f>SUM(F169)</f>
        <v>5000</v>
      </c>
    </row>
    <row r="169" spans="1:6" ht="27.75" customHeight="1">
      <c r="A169" s="321" t="s">
        <v>688</v>
      </c>
      <c r="B169" s="113">
        <v>467</v>
      </c>
      <c r="C169" s="174" t="s">
        <v>956</v>
      </c>
      <c r="D169" s="174" t="s">
        <v>689</v>
      </c>
      <c r="E169" s="174" t="s">
        <v>461</v>
      </c>
      <c r="F169" s="325">
        <f>SUM(F170)</f>
        <v>5000</v>
      </c>
    </row>
    <row r="170" spans="1:6" ht="29.25" customHeight="1">
      <c r="A170" s="322" t="s">
        <v>486</v>
      </c>
      <c r="B170" s="113">
        <v>467</v>
      </c>
      <c r="C170" s="111" t="s">
        <v>956</v>
      </c>
      <c r="D170" s="111" t="s">
        <v>689</v>
      </c>
      <c r="E170" s="111" t="s">
        <v>485</v>
      </c>
      <c r="F170" s="244">
        <v>5000</v>
      </c>
    </row>
    <row r="171" spans="1:6" ht="22.5" customHeight="1">
      <c r="A171" s="115" t="s">
        <v>846</v>
      </c>
      <c r="B171" s="105">
        <v>467</v>
      </c>
      <c r="C171" s="121" t="s">
        <v>957</v>
      </c>
      <c r="D171" s="121" t="s">
        <v>460</v>
      </c>
      <c r="E171" s="121" t="s">
        <v>461</v>
      </c>
      <c r="F171" s="338">
        <f>SUM(F173,F176)</f>
        <v>43497</v>
      </c>
    </row>
    <row r="172" spans="1:6" ht="22.5" customHeight="1">
      <c r="A172" s="180" t="s">
        <v>13</v>
      </c>
      <c r="B172" s="120">
        <v>467</v>
      </c>
      <c r="C172" s="111" t="s">
        <v>957</v>
      </c>
      <c r="D172" s="111" t="s">
        <v>14</v>
      </c>
      <c r="E172" s="111" t="s">
        <v>461</v>
      </c>
      <c r="F172" s="212">
        <f>SUM(F173)</f>
        <v>42497</v>
      </c>
    </row>
    <row r="173" spans="1:6" ht="24.75" customHeight="1">
      <c r="A173" s="119" t="s">
        <v>958</v>
      </c>
      <c r="B173" s="120">
        <v>467</v>
      </c>
      <c r="C173" s="111" t="s">
        <v>957</v>
      </c>
      <c r="D173" s="111" t="s">
        <v>959</v>
      </c>
      <c r="E173" s="111" t="s">
        <v>461</v>
      </c>
      <c r="F173" s="212">
        <f>SUM(F174:F175)</f>
        <v>42497</v>
      </c>
    </row>
    <row r="174" spans="1:6" ht="30.75" customHeight="1">
      <c r="A174" s="109" t="s">
        <v>756</v>
      </c>
      <c r="B174" s="120">
        <v>467</v>
      </c>
      <c r="C174" s="111" t="s">
        <v>957</v>
      </c>
      <c r="D174" s="111" t="s">
        <v>959</v>
      </c>
      <c r="E174" s="111" t="s">
        <v>754</v>
      </c>
      <c r="F174" s="212">
        <v>1400</v>
      </c>
    </row>
    <row r="175" spans="1:6" ht="33" customHeight="1">
      <c r="A175" s="114" t="s">
        <v>486</v>
      </c>
      <c r="B175" s="120">
        <v>467</v>
      </c>
      <c r="C175" s="111" t="s">
        <v>957</v>
      </c>
      <c r="D175" s="111" t="s">
        <v>959</v>
      </c>
      <c r="E175" s="111" t="s">
        <v>485</v>
      </c>
      <c r="F175" s="212">
        <v>41097</v>
      </c>
    </row>
    <row r="176" spans="1:6" s="22" customFormat="1" ht="25.5" customHeight="1">
      <c r="A176" s="114" t="s">
        <v>892</v>
      </c>
      <c r="B176" s="120">
        <v>467</v>
      </c>
      <c r="C176" s="111" t="s">
        <v>957</v>
      </c>
      <c r="D176" s="111" t="s">
        <v>893</v>
      </c>
      <c r="E176" s="111" t="s">
        <v>461</v>
      </c>
      <c r="F176" s="244">
        <f>SUM(F177)</f>
        <v>1000</v>
      </c>
    </row>
    <row r="177" spans="1:6" ht="38.25" customHeight="1">
      <c r="A177" s="175" t="s">
        <v>174</v>
      </c>
      <c r="B177" s="120">
        <v>467</v>
      </c>
      <c r="C177" s="174" t="s">
        <v>957</v>
      </c>
      <c r="D177" s="174" t="s">
        <v>172</v>
      </c>
      <c r="E177" s="174" t="s">
        <v>461</v>
      </c>
      <c r="F177" s="325">
        <f>SUM(F178)</f>
        <v>1000</v>
      </c>
    </row>
    <row r="178" spans="1:6" ht="28.5" customHeight="1">
      <c r="A178" s="45" t="s">
        <v>756</v>
      </c>
      <c r="B178" s="120">
        <v>467</v>
      </c>
      <c r="C178" s="111" t="s">
        <v>957</v>
      </c>
      <c r="D178" s="111" t="s">
        <v>172</v>
      </c>
      <c r="E178" s="111" t="s">
        <v>754</v>
      </c>
      <c r="F178" s="244">
        <v>1000</v>
      </c>
    </row>
    <row r="179" spans="1:6" ht="24.75" customHeight="1">
      <c r="A179" s="279" t="s">
        <v>960</v>
      </c>
      <c r="B179" s="122">
        <v>475</v>
      </c>
      <c r="C179" s="121" t="s">
        <v>459</v>
      </c>
      <c r="D179" s="121" t="s">
        <v>460</v>
      </c>
      <c r="E179" s="121" t="s">
        <v>461</v>
      </c>
      <c r="F179" s="338">
        <f>SUM(F180,F191,F232,F236,F220)</f>
        <v>304138.9</v>
      </c>
    </row>
    <row r="180" spans="1:6" ht="22.5" customHeight="1">
      <c r="A180" s="115" t="s">
        <v>849</v>
      </c>
      <c r="B180" s="105">
        <v>475</v>
      </c>
      <c r="C180" s="121" t="s">
        <v>961</v>
      </c>
      <c r="D180" s="121" t="s">
        <v>460</v>
      </c>
      <c r="E180" s="121" t="s">
        <v>461</v>
      </c>
      <c r="F180" s="338">
        <f>SUM(F181,F188)</f>
        <v>86920</v>
      </c>
    </row>
    <row r="181" spans="1:6" ht="17.25" customHeight="1">
      <c r="A181" s="109" t="s">
        <v>962</v>
      </c>
      <c r="B181" s="110">
        <v>475</v>
      </c>
      <c r="C181" s="111" t="s">
        <v>961</v>
      </c>
      <c r="D181" s="111" t="s">
        <v>963</v>
      </c>
      <c r="E181" s="111" t="s">
        <v>461</v>
      </c>
      <c r="F181" s="212">
        <f>SUM(F182)</f>
        <v>86875</v>
      </c>
    </row>
    <row r="182" spans="1:6" s="22" customFormat="1" ht="21.75" customHeight="1">
      <c r="A182" s="109" t="s">
        <v>350</v>
      </c>
      <c r="B182" s="110">
        <v>475</v>
      </c>
      <c r="C182" s="111" t="s">
        <v>961</v>
      </c>
      <c r="D182" s="111" t="s">
        <v>964</v>
      </c>
      <c r="E182" s="111" t="s">
        <v>461</v>
      </c>
      <c r="F182" s="212">
        <f>SUM(F183:F187)</f>
        <v>86875</v>
      </c>
    </row>
    <row r="183" spans="1:6" ht="27" customHeight="1">
      <c r="A183" s="109" t="s">
        <v>751</v>
      </c>
      <c r="B183" s="110">
        <v>475</v>
      </c>
      <c r="C183" s="111" t="s">
        <v>961</v>
      </c>
      <c r="D183" s="111" t="s">
        <v>964</v>
      </c>
      <c r="E183" s="111" t="s">
        <v>565</v>
      </c>
      <c r="F183" s="212">
        <v>53616</v>
      </c>
    </row>
    <row r="184" spans="1:6" ht="23.25" customHeight="1">
      <c r="A184" s="109" t="s">
        <v>819</v>
      </c>
      <c r="B184" s="110">
        <v>475</v>
      </c>
      <c r="C184" s="111" t="s">
        <v>961</v>
      </c>
      <c r="D184" s="111" t="s">
        <v>964</v>
      </c>
      <c r="E184" s="111" t="s">
        <v>566</v>
      </c>
      <c r="F184" s="212">
        <v>293</v>
      </c>
    </row>
    <row r="185" spans="1:6" ht="26.25" customHeight="1">
      <c r="A185" s="109" t="s">
        <v>755</v>
      </c>
      <c r="B185" s="110">
        <v>475</v>
      </c>
      <c r="C185" s="111" t="s">
        <v>961</v>
      </c>
      <c r="D185" s="111" t="s">
        <v>964</v>
      </c>
      <c r="E185" s="111" t="s">
        <v>753</v>
      </c>
      <c r="F185" s="212">
        <v>212</v>
      </c>
    </row>
    <row r="186" spans="1:6" ht="38.25" customHeight="1">
      <c r="A186" s="109" t="s">
        <v>756</v>
      </c>
      <c r="B186" s="110">
        <v>475</v>
      </c>
      <c r="C186" s="111" t="s">
        <v>961</v>
      </c>
      <c r="D186" s="111" t="s">
        <v>964</v>
      </c>
      <c r="E186" s="111" t="s">
        <v>754</v>
      </c>
      <c r="F186" s="212">
        <v>32646</v>
      </c>
    </row>
    <row r="187" spans="1:6" ht="23.25" customHeight="1">
      <c r="A187" s="109" t="s">
        <v>404</v>
      </c>
      <c r="B187" s="110">
        <v>475</v>
      </c>
      <c r="C187" s="111" t="s">
        <v>961</v>
      </c>
      <c r="D187" s="111" t="s">
        <v>964</v>
      </c>
      <c r="E187" s="111" t="s">
        <v>328</v>
      </c>
      <c r="F187" s="212">
        <v>108</v>
      </c>
    </row>
    <row r="188" spans="1:6" ht="24.75" customHeight="1">
      <c r="A188" s="114" t="s">
        <v>892</v>
      </c>
      <c r="B188" s="110">
        <v>475</v>
      </c>
      <c r="C188" s="111" t="s">
        <v>961</v>
      </c>
      <c r="D188" s="111" t="s">
        <v>893</v>
      </c>
      <c r="E188" s="111" t="s">
        <v>461</v>
      </c>
      <c r="F188" s="244">
        <f>SUM(F189)</f>
        <v>45</v>
      </c>
    </row>
    <row r="189" spans="1:6" ht="36.75" customHeight="1">
      <c r="A189" s="175" t="s">
        <v>175</v>
      </c>
      <c r="B189" s="110">
        <v>475</v>
      </c>
      <c r="C189" s="174" t="s">
        <v>961</v>
      </c>
      <c r="D189" s="174" t="s">
        <v>176</v>
      </c>
      <c r="E189" s="174" t="s">
        <v>461</v>
      </c>
      <c r="F189" s="325">
        <f>SUM(F190)</f>
        <v>45</v>
      </c>
    </row>
    <row r="190" spans="1:6" ht="34.5" customHeight="1">
      <c r="A190" s="45" t="s">
        <v>756</v>
      </c>
      <c r="B190" s="110">
        <v>475</v>
      </c>
      <c r="C190" s="111" t="s">
        <v>961</v>
      </c>
      <c r="D190" s="111" t="s">
        <v>176</v>
      </c>
      <c r="E190" s="111" t="s">
        <v>754</v>
      </c>
      <c r="F190" s="244">
        <v>45</v>
      </c>
    </row>
    <row r="191" spans="1:6" ht="27" customHeight="1">
      <c r="A191" s="115" t="s">
        <v>850</v>
      </c>
      <c r="B191" s="105">
        <v>475</v>
      </c>
      <c r="C191" s="121" t="s">
        <v>965</v>
      </c>
      <c r="D191" s="121" t="s">
        <v>460</v>
      </c>
      <c r="E191" s="121" t="s">
        <v>461</v>
      </c>
      <c r="F191" s="338">
        <f>SUM(F206,F193,F210,F213)</f>
        <v>203943</v>
      </c>
    </row>
    <row r="192" spans="1:6" ht="24.75" customHeight="1">
      <c r="A192" s="115" t="s">
        <v>468</v>
      </c>
      <c r="B192" s="105">
        <v>475</v>
      </c>
      <c r="C192" s="121" t="s">
        <v>965</v>
      </c>
      <c r="D192" s="121" t="s">
        <v>469</v>
      </c>
      <c r="E192" s="121" t="s">
        <v>461</v>
      </c>
      <c r="F192" s="338">
        <f>SUM(F193)</f>
        <v>169786</v>
      </c>
    </row>
    <row r="193" spans="1:6" ht="24" customHeight="1">
      <c r="A193" s="109" t="s">
        <v>350</v>
      </c>
      <c r="B193" s="110">
        <v>475</v>
      </c>
      <c r="C193" s="111" t="s">
        <v>965</v>
      </c>
      <c r="D193" s="111" t="s">
        <v>470</v>
      </c>
      <c r="E193" s="111" t="s">
        <v>461</v>
      </c>
      <c r="F193" s="212">
        <f>SUM(F194,F200)</f>
        <v>169786</v>
      </c>
    </row>
    <row r="194" spans="1:6" ht="29.25" customHeight="1">
      <c r="A194" s="109" t="s">
        <v>351</v>
      </c>
      <c r="B194" s="110">
        <v>475</v>
      </c>
      <c r="C194" s="111" t="s">
        <v>965</v>
      </c>
      <c r="D194" s="111" t="s">
        <v>967</v>
      </c>
      <c r="E194" s="111" t="s">
        <v>461</v>
      </c>
      <c r="F194" s="338">
        <f>SUM(F195:F199)</f>
        <v>127332</v>
      </c>
    </row>
    <row r="195" spans="1:6" ht="24.75" customHeight="1">
      <c r="A195" s="109" t="s">
        <v>751</v>
      </c>
      <c r="B195" s="110">
        <v>475</v>
      </c>
      <c r="C195" s="111" t="s">
        <v>965</v>
      </c>
      <c r="D195" s="111" t="s">
        <v>967</v>
      </c>
      <c r="E195" s="111" t="s">
        <v>565</v>
      </c>
      <c r="F195" s="212">
        <v>55681</v>
      </c>
    </row>
    <row r="196" spans="1:6" ht="25.5" customHeight="1">
      <c r="A196" s="109" t="s">
        <v>819</v>
      </c>
      <c r="B196" s="110">
        <v>475</v>
      </c>
      <c r="C196" s="111" t="s">
        <v>965</v>
      </c>
      <c r="D196" s="111" t="s">
        <v>967</v>
      </c>
      <c r="E196" s="111" t="s">
        <v>566</v>
      </c>
      <c r="F196" s="212">
        <v>264</v>
      </c>
    </row>
    <row r="197" spans="1:6" s="22" customFormat="1" ht="33" customHeight="1">
      <c r="A197" s="109" t="s">
        <v>756</v>
      </c>
      <c r="B197" s="110">
        <v>475</v>
      </c>
      <c r="C197" s="111" t="s">
        <v>965</v>
      </c>
      <c r="D197" s="111" t="s">
        <v>967</v>
      </c>
      <c r="E197" s="111" t="s">
        <v>754</v>
      </c>
      <c r="F197" s="212">
        <v>1124</v>
      </c>
    </row>
    <row r="198" spans="1:6" ht="41.25" customHeight="1">
      <c r="A198" s="109" t="s">
        <v>354</v>
      </c>
      <c r="B198" s="110">
        <v>475</v>
      </c>
      <c r="C198" s="111" t="s">
        <v>965</v>
      </c>
      <c r="D198" s="111" t="s">
        <v>967</v>
      </c>
      <c r="E198" s="111" t="s">
        <v>353</v>
      </c>
      <c r="F198" s="212">
        <v>69974</v>
      </c>
    </row>
    <row r="199" spans="1:6" ht="22.5" customHeight="1">
      <c r="A199" s="109" t="s">
        <v>109</v>
      </c>
      <c r="B199" s="110">
        <v>475</v>
      </c>
      <c r="C199" s="111" t="s">
        <v>965</v>
      </c>
      <c r="D199" s="111" t="s">
        <v>967</v>
      </c>
      <c r="E199" s="111" t="s">
        <v>108</v>
      </c>
      <c r="F199" s="212">
        <v>289</v>
      </c>
    </row>
    <row r="200" spans="1:6" ht="27.75" customHeight="1">
      <c r="A200" s="180" t="s">
        <v>352</v>
      </c>
      <c r="B200" s="264">
        <v>475</v>
      </c>
      <c r="C200" s="174" t="s">
        <v>965</v>
      </c>
      <c r="D200" s="174" t="s">
        <v>968</v>
      </c>
      <c r="E200" s="174" t="s">
        <v>461</v>
      </c>
      <c r="F200" s="339">
        <f>SUM(F201:F205)</f>
        <v>42454</v>
      </c>
    </row>
    <row r="201" spans="1:6" ht="21" customHeight="1">
      <c r="A201" s="109" t="s">
        <v>751</v>
      </c>
      <c r="B201" s="110">
        <v>475</v>
      </c>
      <c r="C201" s="111" t="s">
        <v>965</v>
      </c>
      <c r="D201" s="111" t="s">
        <v>968</v>
      </c>
      <c r="E201" s="111" t="s">
        <v>565</v>
      </c>
      <c r="F201" s="212">
        <v>3446</v>
      </c>
    </row>
    <row r="202" spans="1:6" ht="32.25" customHeight="1">
      <c r="A202" s="109" t="s">
        <v>755</v>
      </c>
      <c r="B202" s="110">
        <v>475</v>
      </c>
      <c r="C202" s="111" t="s">
        <v>965</v>
      </c>
      <c r="D202" s="111" t="s">
        <v>968</v>
      </c>
      <c r="E202" s="111" t="s">
        <v>753</v>
      </c>
      <c r="F202" s="212">
        <v>80</v>
      </c>
    </row>
    <row r="203" spans="1:6" s="179" customFormat="1" ht="36.75" customHeight="1">
      <c r="A203" s="109" t="s">
        <v>756</v>
      </c>
      <c r="B203" s="110">
        <v>475</v>
      </c>
      <c r="C203" s="111" t="s">
        <v>965</v>
      </c>
      <c r="D203" s="111" t="s">
        <v>968</v>
      </c>
      <c r="E203" s="111" t="s">
        <v>754</v>
      </c>
      <c r="F203" s="212">
        <v>14902</v>
      </c>
    </row>
    <row r="204" spans="1:6" s="24" customFormat="1" ht="43.5" customHeight="1">
      <c r="A204" s="109" t="s">
        <v>354</v>
      </c>
      <c r="B204" s="110">
        <v>475</v>
      </c>
      <c r="C204" s="111" t="s">
        <v>965</v>
      </c>
      <c r="D204" s="111" t="s">
        <v>968</v>
      </c>
      <c r="E204" s="111" t="s">
        <v>353</v>
      </c>
      <c r="F204" s="212">
        <v>23470</v>
      </c>
    </row>
    <row r="205" spans="1:6" s="24" customFormat="1" ht="20.25" customHeight="1">
      <c r="A205" s="109" t="s">
        <v>404</v>
      </c>
      <c r="B205" s="110">
        <v>475</v>
      </c>
      <c r="C205" s="111" t="s">
        <v>965</v>
      </c>
      <c r="D205" s="111" t="s">
        <v>968</v>
      </c>
      <c r="E205" s="111" t="s">
        <v>328</v>
      </c>
      <c r="F205" s="212">
        <v>556</v>
      </c>
    </row>
    <row r="206" spans="1:6" s="24" customFormat="1" ht="23.25" customHeight="1">
      <c r="A206" s="115" t="s">
        <v>26</v>
      </c>
      <c r="B206" s="105">
        <v>475</v>
      </c>
      <c r="C206" s="121" t="s">
        <v>965</v>
      </c>
      <c r="D206" s="121" t="s">
        <v>27</v>
      </c>
      <c r="E206" s="121" t="s">
        <v>461</v>
      </c>
      <c r="F206" s="338">
        <f>SUM(F207)</f>
        <v>28182</v>
      </c>
    </row>
    <row r="207" spans="1:6" ht="22.5" customHeight="1">
      <c r="A207" s="109" t="s">
        <v>350</v>
      </c>
      <c r="B207" s="110">
        <v>475</v>
      </c>
      <c r="C207" s="111" t="s">
        <v>965</v>
      </c>
      <c r="D207" s="111" t="s">
        <v>28</v>
      </c>
      <c r="E207" s="111" t="s">
        <v>461</v>
      </c>
      <c r="F207" s="212">
        <f>SUM(F208:F209)</f>
        <v>28182</v>
      </c>
    </row>
    <row r="208" spans="1:6" s="24" customFormat="1" ht="45" customHeight="1">
      <c r="A208" s="109" t="s">
        <v>354</v>
      </c>
      <c r="B208" s="110">
        <v>475</v>
      </c>
      <c r="C208" s="111" t="s">
        <v>965</v>
      </c>
      <c r="D208" s="111" t="s">
        <v>28</v>
      </c>
      <c r="E208" s="111" t="s">
        <v>353</v>
      </c>
      <c r="F208" s="212">
        <v>27752</v>
      </c>
    </row>
    <row r="209" spans="1:6" ht="20.25" customHeight="1">
      <c r="A209" s="109" t="s">
        <v>109</v>
      </c>
      <c r="B209" s="110">
        <v>475</v>
      </c>
      <c r="C209" s="111" t="s">
        <v>965</v>
      </c>
      <c r="D209" s="111" t="s">
        <v>28</v>
      </c>
      <c r="E209" s="111" t="s">
        <v>108</v>
      </c>
      <c r="F209" s="212">
        <v>430</v>
      </c>
    </row>
    <row r="210" spans="1:6" ht="36" customHeight="1">
      <c r="A210" s="263" t="s">
        <v>643</v>
      </c>
      <c r="B210" s="105">
        <v>475</v>
      </c>
      <c r="C210" s="121" t="s">
        <v>965</v>
      </c>
      <c r="D210" s="121" t="s">
        <v>195</v>
      </c>
      <c r="E210" s="121" t="s">
        <v>461</v>
      </c>
      <c r="F210" s="296">
        <f>SUM(F211:F212)</f>
        <v>5880</v>
      </c>
    </row>
    <row r="211" spans="1:6" s="15" customFormat="1" ht="36" customHeight="1">
      <c r="A211" s="109" t="s">
        <v>756</v>
      </c>
      <c r="B211" s="110">
        <v>475</v>
      </c>
      <c r="C211" s="111" t="s">
        <v>965</v>
      </c>
      <c r="D211" s="111" t="s">
        <v>195</v>
      </c>
      <c r="E211" s="111" t="s">
        <v>754</v>
      </c>
      <c r="F211" s="244">
        <v>1594</v>
      </c>
    </row>
    <row r="212" spans="1:6" s="22" customFormat="1" ht="40.5" customHeight="1">
      <c r="A212" s="109" t="s">
        <v>354</v>
      </c>
      <c r="B212" s="110">
        <v>475</v>
      </c>
      <c r="C212" s="111" t="s">
        <v>965</v>
      </c>
      <c r="D212" s="111" t="s">
        <v>195</v>
      </c>
      <c r="E212" s="111" t="s">
        <v>353</v>
      </c>
      <c r="F212" s="244">
        <v>4286</v>
      </c>
    </row>
    <row r="213" spans="1:6" s="22" customFormat="1" ht="22.5" customHeight="1">
      <c r="A213" s="152" t="s">
        <v>892</v>
      </c>
      <c r="B213" s="105">
        <v>475</v>
      </c>
      <c r="C213" s="121" t="s">
        <v>965</v>
      </c>
      <c r="D213" s="121" t="s">
        <v>893</v>
      </c>
      <c r="E213" s="121" t="s">
        <v>461</v>
      </c>
      <c r="F213" s="296">
        <f>SUM(F214,F216,F218)</f>
        <v>95</v>
      </c>
    </row>
    <row r="214" spans="1:6" ht="41.25" customHeight="1">
      <c r="A214" s="175" t="s">
        <v>177</v>
      </c>
      <c r="B214" s="110">
        <v>475</v>
      </c>
      <c r="C214" s="174" t="s">
        <v>965</v>
      </c>
      <c r="D214" s="174" t="s">
        <v>178</v>
      </c>
      <c r="E214" s="174" t="s">
        <v>461</v>
      </c>
      <c r="F214" s="325">
        <f>SUM(F215)</f>
        <v>40</v>
      </c>
    </row>
    <row r="215" spans="1:6" ht="30" customHeight="1">
      <c r="A215" s="45" t="s">
        <v>756</v>
      </c>
      <c r="B215" s="110">
        <v>475</v>
      </c>
      <c r="C215" s="111" t="s">
        <v>965</v>
      </c>
      <c r="D215" s="111" t="s">
        <v>178</v>
      </c>
      <c r="E215" s="111" t="s">
        <v>754</v>
      </c>
      <c r="F215" s="244">
        <v>40</v>
      </c>
    </row>
    <row r="216" spans="1:6" ht="42.75" customHeight="1">
      <c r="A216" s="175" t="s">
        <v>177</v>
      </c>
      <c r="B216" s="110">
        <v>475</v>
      </c>
      <c r="C216" s="174" t="s">
        <v>965</v>
      </c>
      <c r="D216" s="174" t="s">
        <v>178</v>
      </c>
      <c r="E216" s="174" t="s">
        <v>461</v>
      </c>
      <c r="F216" s="325">
        <f>SUM(F217)</f>
        <v>50</v>
      </c>
    </row>
    <row r="217" spans="1:6" ht="41.25" customHeight="1">
      <c r="A217" s="109" t="s">
        <v>354</v>
      </c>
      <c r="B217" s="110">
        <v>475</v>
      </c>
      <c r="C217" s="111" t="s">
        <v>965</v>
      </c>
      <c r="D217" s="111" t="s">
        <v>178</v>
      </c>
      <c r="E217" s="111" t="s">
        <v>353</v>
      </c>
      <c r="F217" s="244">
        <v>50</v>
      </c>
    </row>
    <row r="218" spans="1:6" ht="36.75" customHeight="1">
      <c r="A218" s="175" t="s">
        <v>180</v>
      </c>
      <c r="B218" s="110">
        <v>475</v>
      </c>
      <c r="C218" s="174" t="s">
        <v>965</v>
      </c>
      <c r="D218" s="174" t="s">
        <v>179</v>
      </c>
      <c r="E218" s="174" t="s">
        <v>461</v>
      </c>
      <c r="F218" s="325">
        <f>SUM(F219)</f>
        <v>5</v>
      </c>
    </row>
    <row r="219" spans="1:6" ht="45.75" customHeight="1">
      <c r="A219" s="109" t="s">
        <v>354</v>
      </c>
      <c r="B219" s="110">
        <v>475</v>
      </c>
      <c r="C219" s="111" t="s">
        <v>965</v>
      </c>
      <c r="D219" s="111" t="s">
        <v>179</v>
      </c>
      <c r="E219" s="111" t="s">
        <v>353</v>
      </c>
      <c r="F219" s="244">
        <v>5</v>
      </c>
    </row>
    <row r="220" spans="1:6" ht="21.75" customHeight="1">
      <c r="A220" s="115" t="s">
        <v>477</v>
      </c>
      <c r="B220" s="105">
        <v>475</v>
      </c>
      <c r="C220" s="121" t="s">
        <v>29</v>
      </c>
      <c r="D220" s="121" t="s">
        <v>460</v>
      </c>
      <c r="E220" s="121" t="s">
        <v>461</v>
      </c>
      <c r="F220" s="338">
        <f>SUM(F221,F227)</f>
        <v>8001</v>
      </c>
    </row>
    <row r="221" spans="1:6" s="22" customFormat="1" ht="38.25" customHeight="1">
      <c r="A221" s="267" t="s">
        <v>936</v>
      </c>
      <c r="B221" s="264">
        <v>475</v>
      </c>
      <c r="C221" s="174" t="s">
        <v>29</v>
      </c>
      <c r="D221" s="174" t="s">
        <v>937</v>
      </c>
      <c r="E221" s="174" t="s">
        <v>461</v>
      </c>
      <c r="F221" s="339">
        <f>SUM(F223:F226)</f>
        <v>2580</v>
      </c>
    </row>
    <row r="222" spans="1:6" ht="22.5" customHeight="1">
      <c r="A222" s="109" t="s">
        <v>882</v>
      </c>
      <c r="B222" s="110">
        <v>475</v>
      </c>
      <c r="C222" s="111" t="s">
        <v>29</v>
      </c>
      <c r="D222" s="111" t="s">
        <v>883</v>
      </c>
      <c r="E222" s="111" t="s">
        <v>461</v>
      </c>
      <c r="F222" s="212">
        <f>SUM(F223:F226)</f>
        <v>2580</v>
      </c>
    </row>
    <row r="223" spans="1:6" ht="22.5" customHeight="1">
      <c r="A223" s="109" t="s">
        <v>751</v>
      </c>
      <c r="B223" s="110">
        <v>475</v>
      </c>
      <c r="C223" s="111" t="s">
        <v>29</v>
      </c>
      <c r="D223" s="111" t="s">
        <v>883</v>
      </c>
      <c r="E223" s="111" t="s">
        <v>752</v>
      </c>
      <c r="F223" s="212">
        <v>2070</v>
      </c>
    </row>
    <row r="224" spans="1:6" ht="22.5" customHeight="1">
      <c r="A224" s="109" t="s">
        <v>819</v>
      </c>
      <c r="B224" s="110">
        <v>475</v>
      </c>
      <c r="C224" s="111" t="s">
        <v>29</v>
      </c>
      <c r="D224" s="111" t="s">
        <v>883</v>
      </c>
      <c r="E224" s="111" t="s">
        <v>347</v>
      </c>
      <c r="F224" s="212">
        <v>25</v>
      </c>
    </row>
    <row r="225" spans="1:6" ht="25.5" customHeight="1">
      <c r="A225" s="109" t="s">
        <v>755</v>
      </c>
      <c r="B225" s="110">
        <v>475</v>
      </c>
      <c r="C225" s="111" t="s">
        <v>29</v>
      </c>
      <c r="D225" s="111" t="s">
        <v>883</v>
      </c>
      <c r="E225" s="111" t="s">
        <v>753</v>
      </c>
      <c r="F225" s="212">
        <v>80</v>
      </c>
    </row>
    <row r="226" spans="1:6" ht="34.5" customHeight="1">
      <c r="A226" s="109" t="s">
        <v>756</v>
      </c>
      <c r="B226" s="110">
        <v>475</v>
      </c>
      <c r="C226" s="111" t="s">
        <v>29</v>
      </c>
      <c r="D226" s="111" t="s">
        <v>883</v>
      </c>
      <c r="E226" s="111" t="s">
        <v>754</v>
      </c>
      <c r="F226" s="212">
        <v>405</v>
      </c>
    </row>
    <row r="227" spans="1:6" s="24" customFormat="1" ht="47.25" customHeight="1">
      <c r="A227" s="180" t="s">
        <v>30</v>
      </c>
      <c r="B227" s="264">
        <v>475</v>
      </c>
      <c r="C227" s="265" t="s">
        <v>29</v>
      </c>
      <c r="D227" s="265" t="s">
        <v>906</v>
      </c>
      <c r="E227" s="265" t="s">
        <v>461</v>
      </c>
      <c r="F227" s="343">
        <f>SUM(F228:F231)</f>
        <v>5421</v>
      </c>
    </row>
    <row r="228" spans="1:6" ht="25.5" customHeight="1">
      <c r="A228" s="109" t="s">
        <v>751</v>
      </c>
      <c r="B228" s="110">
        <v>475</v>
      </c>
      <c r="C228" s="111" t="s">
        <v>29</v>
      </c>
      <c r="D228" s="111" t="s">
        <v>907</v>
      </c>
      <c r="E228" s="112" t="s">
        <v>565</v>
      </c>
      <c r="F228" s="212">
        <v>5098</v>
      </c>
    </row>
    <row r="229" spans="1:6" ht="20.25" customHeight="1">
      <c r="A229" s="109" t="s">
        <v>819</v>
      </c>
      <c r="B229" s="110">
        <v>475</v>
      </c>
      <c r="C229" s="111" t="s">
        <v>29</v>
      </c>
      <c r="D229" s="111" t="s">
        <v>907</v>
      </c>
      <c r="E229" s="112" t="s">
        <v>566</v>
      </c>
      <c r="F229" s="212">
        <v>52</v>
      </c>
    </row>
    <row r="230" spans="1:6" ht="32.25" customHeight="1">
      <c r="A230" s="109" t="s">
        <v>755</v>
      </c>
      <c r="B230" s="110">
        <v>475</v>
      </c>
      <c r="C230" s="111" t="s">
        <v>29</v>
      </c>
      <c r="D230" s="111" t="s">
        <v>907</v>
      </c>
      <c r="E230" s="112" t="s">
        <v>753</v>
      </c>
      <c r="F230" s="212">
        <v>144</v>
      </c>
    </row>
    <row r="231" spans="1:6" ht="29.25" customHeight="1">
      <c r="A231" s="109" t="s">
        <v>756</v>
      </c>
      <c r="B231" s="110">
        <v>475</v>
      </c>
      <c r="C231" s="111" t="s">
        <v>29</v>
      </c>
      <c r="D231" s="111" t="s">
        <v>907</v>
      </c>
      <c r="E231" s="111" t="s">
        <v>754</v>
      </c>
      <c r="F231" s="212">
        <v>127</v>
      </c>
    </row>
    <row r="232" spans="1:6" ht="20.25" customHeight="1">
      <c r="A232" s="180" t="s">
        <v>627</v>
      </c>
      <c r="B232" s="264">
        <v>475</v>
      </c>
      <c r="C232" s="174" t="s">
        <v>83</v>
      </c>
      <c r="D232" s="174" t="s">
        <v>626</v>
      </c>
      <c r="E232" s="174" t="s">
        <v>461</v>
      </c>
      <c r="F232" s="339">
        <f>SUM(F233)</f>
        <v>2874.9</v>
      </c>
    </row>
    <row r="233" spans="1:6" ht="28.5" customHeight="1">
      <c r="A233" s="109" t="s">
        <v>629</v>
      </c>
      <c r="B233" s="110">
        <v>475</v>
      </c>
      <c r="C233" s="111" t="s">
        <v>83</v>
      </c>
      <c r="D233" s="111" t="s">
        <v>628</v>
      </c>
      <c r="E233" s="111" t="s">
        <v>461</v>
      </c>
      <c r="F233" s="212">
        <f>SUM(F234:F235)</f>
        <v>2874.9</v>
      </c>
    </row>
    <row r="234" spans="1:6" ht="33.75" customHeight="1">
      <c r="A234" s="109" t="s">
        <v>756</v>
      </c>
      <c r="B234" s="110">
        <v>475</v>
      </c>
      <c r="C234" s="111" t="s">
        <v>83</v>
      </c>
      <c r="D234" s="111" t="s">
        <v>628</v>
      </c>
      <c r="E234" s="111" t="s">
        <v>754</v>
      </c>
      <c r="F234" s="212">
        <v>1112.9</v>
      </c>
    </row>
    <row r="235" spans="1:6" ht="48" customHeight="1">
      <c r="A235" s="109" t="s">
        <v>354</v>
      </c>
      <c r="B235" s="110">
        <v>475</v>
      </c>
      <c r="C235" s="111" t="s">
        <v>83</v>
      </c>
      <c r="D235" s="111" t="s">
        <v>628</v>
      </c>
      <c r="E235" s="111" t="s">
        <v>353</v>
      </c>
      <c r="F235" s="212">
        <v>1762</v>
      </c>
    </row>
    <row r="236" spans="1:6" ht="47.25" customHeight="1">
      <c r="A236" s="180" t="s">
        <v>71</v>
      </c>
      <c r="B236" s="264">
        <v>475</v>
      </c>
      <c r="C236" s="174" t="s">
        <v>72</v>
      </c>
      <c r="D236" s="174" t="s">
        <v>602</v>
      </c>
      <c r="E236" s="174" t="s">
        <v>461</v>
      </c>
      <c r="F236" s="339">
        <f>SUM(F237)</f>
        <v>2400</v>
      </c>
    </row>
    <row r="237" spans="1:6" ht="25.5" customHeight="1">
      <c r="A237" s="109" t="s">
        <v>832</v>
      </c>
      <c r="B237" s="110">
        <v>475</v>
      </c>
      <c r="C237" s="111" t="s">
        <v>72</v>
      </c>
      <c r="D237" s="111" t="s">
        <v>602</v>
      </c>
      <c r="E237" s="111" t="s">
        <v>831</v>
      </c>
      <c r="F237" s="212">
        <v>2400</v>
      </c>
    </row>
    <row r="238" spans="1:6" s="22" customFormat="1" ht="30" customHeight="1">
      <c r="A238" s="279" t="s">
        <v>74</v>
      </c>
      <c r="B238" s="122">
        <v>476</v>
      </c>
      <c r="C238" s="121" t="s">
        <v>459</v>
      </c>
      <c r="D238" s="121" t="s">
        <v>460</v>
      </c>
      <c r="E238" s="121" t="s">
        <v>461</v>
      </c>
      <c r="F238" s="338">
        <f>SUM(F239,F245,F248)</f>
        <v>1855</v>
      </c>
    </row>
    <row r="239" spans="1:6" ht="22.5" customHeight="1">
      <c r="A239" s="180" t="s">
        <v>851</v>
      </c>
      <c r="B239" s="264">
        <v>476</v>
      </c>
      <c r="C239" s="265" t="s">
        <v>75</v>
      </c>
      <c r="D239" s="265" t="s">
        <v>460</v>
      </c>
      <c r="E239" s="265" t="s">
        <v>461</v>
      </c>
      <c r="F239" s="339">
        <f>SUM(F241)</f>
        <v>335</v>
      </c>
    </row>
    <row r="240" spans="1:6" ht="23.25" customHeight="1">
      <c r="A240" s="109" t="s">
        <v>818</v>
      </c>
      <c r="B240" s="110">
        <v>476</v>
      </c>
      <c r="C240" s="112" t="s">
        <v>75</v>
      </c>
      <c r="D240" s="112" t="s">
        <v>76</v>
      </c>
      <c r="E240" s="112" t="s">
        <v>461</v>
      </c>
      <c r="F240" s="339">
        <f>SUM(F241)</f>
        <v>335</v>
      </c>
    </row>
    <row r="241" spans="1:6" ht="21.75" customHeight="1">
      <c r="A241" s="109" t="s">
        <v>77</v>
      </c>
      <c r="B241" s="110">
        <v>476</v>
      </c>
      <c r="C241" s="111" t="s">
        <v>75</v>
      </c>
      <c r="D241" s="111" t="s">
        <v>78</v>
      </c>
      <c r="E241" s="111" t="s">
        <v>461</v>
      </c>
      <c r="F241" s="212">
        <f>SUM(F242:F244)</f>
        <v>335</v>
      </c>
    </row>
    <row r="242" spans="1:6" ht="28.5" customHeight="1">
      <c r="A242" s="109" t="s">
        <v>755</v>
      </c>
      <c r="B242" s="110">
        <v>476</v>
      </c>
      <c r="C242" s="111" t="s">
        <v>75</v>
      </c>
      <c r="D242" s="111" t="s">
        <v>78</v>
      </c>
      <c r="E242" s="111" t="s">
        <v>753</v>
      </c>
      <c r="F242" s="212">
        <v>10</v>
      </c>
    </row>
    <row r="243" spans="1:6" ht="35.25" customHeight="1">
      <c r="A243" s="109" t="s">
        <v>756</v>
      </c>
      <c r="B243" s="110">
        <v>476</v>
      </c>
      <c r="C243" s="111" t="s">
        <v>75</v>
      </c>
      <c r="D243" s="111" t="s">
        <v>78</v>
      </c>
      <c r="E243" s="111" t="s">
        <v>754</v>
      </c>
      <c r="F243" s="212">
        <v>320</v>
      </c>
    </row>
    <row r="244" spans="1:6" s="22" customFormat="1" ht="18" customHeight="1">
      <c r="A244" s="109" t="s">
        <v>404</v>
      </c>
      <c r="B244" s="110">
        <v>476</v>
      </c>
      <c r="C244" s="111" t="s">
        <v>75</v>
      </c>
      <c r="D244" s="111" t="s">
        <v>78</v>
      </c>
      <c r="E244" s="111" t="s">
        <v>328</v>
      </c>
      <c r="F244" s="212">
        <v>5</v>
      </c>
    </row>
    <row r="245" spans="1:6" ht="27" customHeight="1">
      <c r="A245" s="300" t="s">
        <v>691</v>
      </c>
      <c r="B245" s="105">
        <v>476</v>
      </c>
      <c r="C245" s="149" t="s">
        <v>83</v>
      </c>
      <c r="D245" s="149" t="s">
        <v>692</v>
      </c>
      <c r="E245" s="149" t="s">
        <v>461</v>
      </c>
      <c r="F245" s="244">
        <f>SUM(F246)</f>
        <v>500</v>
      </c>
    </row>
    <row r="246" spans="1:6" ht="27" customHeight="1">
      <c r="A246" s="302" t="s">
        <v>693</v>
      </c>
      <c r="B246" s="110">
        <v>476</v>
      </c>
      <c r="C246" s="141" t="s">
        <v>83</v>
      </c>
      <c r="D246" s="141" t="s">
        <v>694</v>
      </c>
      <c r="E246" s="141" t="s">
        <v>461</v>
      </c>
      <c r="F246" s="325">
        <f>SUM(F247)</f>
        <v>500</v>
      </c>
    </row>
    <row r="247" spans="1:6" ht="21" customHeight="1">
      <c r="A247" s="302" t="s">
        <v>874</v>
      </c>
      <c r="B247" s="110">
        <v>476</v>
      </c>
      <c r="C247" s="141" t="s">
        <v>83</v>
      </c>
      <c r="D247" s="141" t="s">
        <v>694</v>
      </c>
      <c r="E247" s="141" t="s">
        <v>589</v>
      </c>
      <c r="F247" s="244">
        <v>500</v>
      </c>
    </row>
    <row r="248" spans="1:6" ht="24.75" customHeight="1">
      <c r="A248" s="178" t="s">
        <v>853</v>
      </c>
      <c r="B248" s="319">
        <v>476</v>
      </c>
      <c r="C248" s="121" t="s">
        <v>79</v>
      </c>
      <c r="D248" s="121" t="s">
        <v>460</v>
      </c>
      <c r="E248" s="121" t="s">
        <v>461</v>
      </c>
      <c r="F248" s="296">
        <f>SUM(F249)</f>
        <v>1020</v>
      </c>
    </row>
    <row r="249" spans="1:6" ht="21" customHeight="1">
      <c r="A249" s="109" t="s">
        <v>80</v>
      </c>
      <c r="B249" s="110">
        <v>476</v>
      </c>
      <c r="C249" s="111" t="s">
        <v>947</v>
      </c>
      <c r="D249" s="111" t="s">
        <v>460</v>
      </c>
      <c r="E249" s="111" t="s">
        <v>461</v>
      </c>
      <c r="F249" s="244">
        <f>SUM(F252:F253)</f>
        <v>1020</v>
      </c>
    </row>
    <row r="250" spans="1:6" s="22" customFormat="1" ht="21" customHeight="1">
      <c r="A250" s="109" t="s">
        <v>187</v>
      </c>
      <c r="B250" s="110">
        <v>476</v>
      </c>
      <c r="C250" s="111" t="s">
        <v>947</v>
      </c>
      <c r="D250" s="111" t="s">
        <v>81</v>
      </c>
      <c r="E250" s="111" t="s">
        <v>461</v>
      </c>
      <c r="F250" s="244">
        <f>SUM(F251)</f>
        <v>1020</v>
      </c>
    </row>
    <row r="251" spans="1:6" ht="24" customHeight="1">
      <c r="A251" s="109" t="s">
        <v>350</v>
      </c>
      <c r="B251" s="110">
        <v>476</v>
      </c>
      <c r="C251" s="111" t="s">
        <v>947</v>
      </c>
      <c r="D251" s="111" t="s">
        <v>82</v>
      </c>
      <c r="E251" s="111" t="s">
        <v>461</v>
      </c>
      <c r="F251" s="244">
        <f>SUM(F252:F253)</f>
        <v>1020</v>
      </c>
    </row>
    <row r="252" spans="1:6" ht="23.25" customHeight="1">
      <c r="A252" s="109" t="s">
        <v>751</v>
      </c>
      <c r="B252" s="110">
        <v>476</v>
      </c>
      <c r="C252" s="111" t="s">
        <v>947</v>
      </c>
      <c r="D252" s="111" t="s">
        <v>82</v>
      </c>
      <c r="E252" s="111" t="s">
        <v>752</v>
      </c>
      <c r="F252" s="244">
        <v>488</v>
      </c>
    </row>
    <row r="253" spans="1:6" ht="31.5" customHeight="1">
      <c r="A253" s="109" t="s">
        <v>756</v>
      </c>
      <c r="B253" s="110">
        <v>476</v>
      </c>
      <c r="C253" s="111" t="s">
        <v>947</v>
      </c>
      <c r="D253" s="111" t="s">
        <v>82</v>
      </c>
      <c r="E253" s="111" t="s">
        <v>754</v>
      </c>
      <c r="F253" s="244">
        <v>532</v>
      </c>
    </row>
    <row r="254" spans="1:6" ht="24.75" customHeight="1">
      <c r="A254" s="115" t="s">
        <v>84</v>
      </c>
      <c r="B254" s="105">
        <v>477</v>
      </c>
      <c r="C254" s="121" t="s">
        <v>459</v>
      </c>
      <c r="D254" s="121" t="s">
        <v>460</v>
      </c>
      <c r="E254" s="121" t="s">
        <v>461</v>
      </c>
      <c r="F254" s="338">
        <f>SUM(F255,F263,F258)</f>
        <v>51150.7</v>
      </c>
    </row>
    <row r="255" spans="1:6" ht="23.25" customHeight="1">
      <c r="A255" s="115" t="s">
        <v>26</v>
      </c>
      <c r="B255" s="105">
        <v>477</v>
      </c>
      <c r="C255" s="121" t="s">
        <v>965</v>
      </c>
      <c r="D255" s="121" t="s">
        <v>27</v>
      </c>
      <c r="E255" s="121" t="s">
        <v>461</v>
      </c>
      <c r="F255" s="338">
        <f>SUM(F256)</f>
        <v>13403</v>
      </c>
    </row>
    <row r="256" spans="1:6" ht="26.25" customHeight="1">
      <c r="A256" s="109" t="s">
        <v>350</v>
      </c>
      <c r="B256" s="110">
        <v>477</v>
      </c>
      <c r="C256" s="111" t="s">
        <v>965</v>
      </c>
      <c r="D256" s="111" t="s">
        <v>28</v>
      </c>
      <c r="E256" s="111" t="s">
        <v>461</v>
      </c>
      <c r="F256" s="212">
        <f>SUM(F257)</f>
        <v>13403</v>
      </c>
    </row>
    <row r="257" spans="1:6" ht="42" customHeight="1">
      <c r="A257" s="109" t="s">
        <v>354</v>
      </c>
      <c r="B257" s="110">
        <v>477</v>
      </c>
      <c r="C257" s="111" t="s">
        <v>965</v>
      </c>
      <c r="D257" s="111" t="s">
        <v>28</v>
      </c>
      <c r="E257" s="111" t="s">
        <v>353</v>
      </c>
      <c r="F257" s="212">
        <v>13403</v>
      </c>
    </row>
    <row r="258" spans="1:6" ht="24" customHeight="1">
      <c r="A258" s="152" t="s">
        <v>892</v>
      </c>
      <c r="B258" s="105">
        <v>477</v>
      </c>
      <c r="C258" s="121" t="s">
        <v>965</v>
      </c>
      <c r="D258" s="121" t="s">
        <v>893</v>
      </c>
      <c r="E258" s="121" t="s">
        <v>461</v>
      </c>
      <c r="F258" s="296">
        <f>SUM(F259,F261)</f>
        <v>670</v>
      </c>
    </row>
    <row r="259" spans="1:6" ht="40.5" customHeight="1">
      <c r="A259" s="175" t="s">
        <v>153</v>
      </c>
      <c r="B259" s="110">
        <v>477</v>
      </c>
      <c r="C259" s="174" t="s">
        <v>965</v>
      </c>
      <c r="D259" s="174" t="s">
        <v>154</v>
      </c>
      <c r="E259" s="174" t="s">
        <v>461</v>
      </c>
      <c r="F259" s="325">
        <f>SUM(F260)</f>
        <v>650</v>
      </c>
    </row>
    <row r="260" spans="1:6" ht="21" customHeight="1">
      <c r="A260" s="109" t="s">
        <v>109</v>
      </c>
      <c r="B260" s="110">
        <v>477</v>
      </c>
      <c r="C260" s="111" t="s">
        <v>965</v>
      </c>
      <c r="D260" s="111" t="s">
        <v>154</v>
      </c>
      <c r="E260" s="111" t="s">
        <v>108</v>
      </c>
      <c r="F260" s="244">
        <v>650</v>
      </c>
    </row>
    <row r="261" spans="1:6" ht="54" customHeight="1">
      <c r="A261" s="175" t="s">
        <v>180</v>
      </c>
      <c r="B261" s="110">
        <v>475</v>
      </c>
      <c r="C261" s="174" t="s">
        <v>965</v>
      </c>
      <c r="D261" s="174" t="s">
        <v>179</v>
      </c>
      <c r="E261" s="174" t="s">
        <v>461</v>
      </c>
      <c r="F261" s="325">
        <f>SUM(F262)</f>
        <v>20</v>
      </c>
    </row>
    <row r="262" spans="1:6" ht="41.25" customHeight="1">
      <c r="A262" s="109" t="s">
        <v>354</v>
      </c>
      <c r="B262" s="110">
        <v>475</v>
      </c>
      <c r="C262" s="111" t="s">
        <v>965</v>
      </c>
      <c r="D262" s="111" t="s">
        <v>179</v>
      </c>
      <c r="E262" s="111" t="s">
        <v>353</v>
      </c>
      <c r="F262" s="244">
        <v>20</v>
      </c>
    </row>
    <row r="263" spans="1:6" ht="26.25" customHeight="1">
      <c r="A263" s="115" t="s">
        <v>85</v>
      </c>
      <c r="B263" s="105">
        <v>477</v>
      </c>
      <c r="C263" s="121" t="s">
        <v>86</v>
      </c>
      <c r="D263" s="121" t="s">
        <v>460</v>
      </c>
      <c r="E263" s="121" t="s">
        <v>461</v>
      </c>
      <c r="F263" s="338">
        <f>SUM(F264,F293)</f>
        <v>37077.7</v>
      </c>
    </row>
    <row r="264" spans="1:6" ht="19.5" customHeight="1">
      <c r="A264" s="115" t="s">
        <v>847</v>
      </c>
      <c r="B264" s="105">
        <v>477</v>
      </c>
      <c r="C264" s="121" t="s">
        <v>87</v>
      </c>
      <c r="D264" s="121" t="s">
        <v>460</v>
      </c>
      <c r="E264" s="121" t="s">
        <v>461</v>
      </c>
      <c r="F264" s="338">
        <f>SUM(F265,F271,F277,F280)</f>
        <v>36031.7</v>
      </c>
    </row>
    <row r="265" spans="1:6" ht="35.25" customHeight="1">
      <c r="A265" s="109" t="s">
        <v>88</v>
      </c>
      <c r="B265" s="110">
        <v>477</v>
      </c>
      <c r="C265" s="111" t="s">
        <v>87</v>
      </c>
      <c r="D265" s="111" t="s">
        <v>89</v>
      </c>
      <c r="E265" s="111" t="s">
        <v>461</v>
      </c>
      <c r="F265" s="212">
        <f>SUM(F266)</f>
        <v>23770</v>
      </c>
    </row>
    <row r="266" spans="1:6" ht="22.5" customHeight="1">
      <c r="A266" s="109" t="s">
        <v>350</v>
      </c>
      <c r="B266" s="110">
        <v>477</v>
      </c>
      <c r="C266" s="111" t="s">
        <v>87</v>
      </c>
      <c r="D266" s="111" t="s">
        <v>90</v>
      </c>
      <c r="E266" s="111" t="s">
        <v>461</v>
      </c>
      <c r="F266" s="212">
        <f>SUM(F267,F269)</f>
        <v>23770</v>
      </c>
    </row>
    <row r="267" spans="1:6" ht="22.5" customHeight="1">
      <c r="A267" s="109" t="s">
        <v>351</v>
      </c>
      <c r="B267" s="110">
        <v>477</v>
      </c>
      <c r="C267" s="111" t="s">
        <v>87</v>
      </c>
      <c r="D267" s="111" t="s">
        <v>969</v>
      </c>
      <c r="E267" s="111" t="s">
        <v>461</v>
      </c>
      <c r="F267" s="212">
        <f>SUM(F268)</f>
        <v>21210</v>
      </c>
    </row>
    <row r="268" spans="1:6" ht="38.25" customHeight="1">
      <c r="A268" s="109" t="s">
        <v>354</v>
      </c>
      <c r="B268" s="110">
        <v>477</v>
      </c>
      <c r="C268" s="111" t="s">
        <v>87</v>
      </c>
      <c r="D268" s="111" t="s">
        <v>969</v>
      </c>
      <c r="E268" s="111" t="s">
        <v>353</v>
      </c>
      <c r="F268" s="212">
        <v>21210</v>
      </c>
    </row>
    <row r="269" spans="1:6" ht="29.25" customHeight="1">
      <c r="A269" s="109" t="s">
        <v>352</v>
      </c>
      <c r="B269" s="110">
        <v>477</v>
      </c>
      <c r="C269" s="111" t="s">
        <v>87</v>
      </c>
      <c r="D269" s="111" t="s">
        <v>970</v>
      </c>
      <c r="E269" s="111" t="s">
        <v>461</v>
      </c>
      <c r="F269" s="212">
        <f>SUM(F270:F270)</f>
        <v>2560</v>
      </c>
    </row>
    <row r="270" spans="1:6" ht="38.25">
      <c r="A270" s="109" t="s">
        <v>354</v>
      </c>
      <c r="B270" s="110">
        <v>477</v>
      </c>
      <c r="C270" s="111" t="s">
        <v>87</v>
      </c>
      <c r="D270" s="111" t="s">
        <v>970</v>
      </c>
      <c r="E270" s="111" t="s">
        <v>353</v>
      </c>
      <c r="F270" s="212">
        <v>2560</v>
      </c>
    </row>
    <row r="271" spans="1:6" ht="17.25" customHeight="1">
      <c r="A271" s="109" t="s">
        <v>91</v>
      </c>
      <c r="B271" s="110">
        <v>477</v>
      </c>
      <c r="C271" s="111" t="s">
        <v>87</v>
      </c>
      <c r="D271" s="111" t="s">
        <v>92</v>
      </c>
      <c r="E271" s="111" t="s">
        <v>461</v>
      </c>
      <c r="F271" s="212">
        <f>SUM(F272)</f>
        <v>2681.7</v>
      </c>
    </row>
    <row r="272" spans="1:6" ht="25.5">
      <c r="A272" s="109" t="s">
        <v>350</v>
      </c>
      <c r="B272" s="110">
        <v>477</v>
      </c>
      <c r="C272" s="111" t="s">
        <v>87</v>
      </c>
      <c r="D272" s="111" t="s">
        <v>93</v>
      </c>
      <c r="E272" s="111" t="s">
        <v>461</v>
      </c>
      <c r="F272" s="212">
        <f>SUM(F273,F275)</f>
        <v>2681.7</v>
      </c>
    </row>
    <row r="273" spans="1:6" ht="25.5">
      <c r="A273" s="109" t="s">
        <v>351</v>
      </c>
      <c r="B273" s="110">
        <v>477</v>
      </c>
      <c r="C273" s="111" t="s">
        <v>87</v>
      </c>
      <c r="D273" s="111" t="s">
        <v>165</v>
      </c>
      <c r="E273" s="111" t="s">
        <v>461</v>
      </c>
      <c r="F273" s="212">
        <f>SUM(F274:F274)</f>
        <v>2301.7</v>
      </c>
    </row>
    <row r="274" spans="1:6" ht="38.25">
      <c r="A274" s="109" t="s">
        <v>354</v>
      </c>
      <c r="B274" s="110">
        <v>477</v>
      </c>
      <c r="C274" s="111" t="s">
        <v>87</v>
      </c>
      <c r="D274" s="111" t="s">
        <v>165</v>
      </c>
      <c r="E274" s="111" t="s">
        <v>353</v>
      </c>
      <c r="F274" s="212">
        <v>2301.7</v>
      </c>
    </row>
    <row r="275" spans="1:6" ht="25.5">
      <c r="A275" s="109" t="s">
        <v>352</v>
      </c>
      <c r="B275" s="110">
        <v>477</v>
      </c>
      <c r="C275" s="111" t="s">
        <v>87</v>
      </c>
      <c r="D275" s="111" t="s">
        <v>166</v>
      </c>
      <c r="E275" s="111" t="s">
        <v>461</v>
      </c>
      <c r="F275" s="212">
        <f>SUM(F276:F276)</f>
        <v>380</v>
      </c>
    </row>
    <row r="276" spans="1:6" ht="38.25">
      <c r="A276" s="109" t="s">
        <v>354</v>
      </c>
      <c r="B276" s="110">
        <v>477</v>
      </c>
      <c r="C276" s="111" t="s">
        <v>87</v>
      </c>
      <c r="D276" s="111" t="s">
        <v>166</v>
      </c>
      <c r="E276" s="111" t="s">
        <v>353</v>
      </c>
      <c r="F276" s="212">
        <v>380</v>
      </c>
    </row>
    <row r="277" spans="1:6" ht="19.5" customHeight="1">
      <c r="A277" s="115" t="s">
        <v>94</v>
      </c>
      <c r="B277" s="105">
        <v>477</v>
      </c>
      <c r="C277" s="121" t="s">
        <v>87</v>
      </c>
      <c r="D277" s="121" t="s">
        <v>95</v>
      </c>
      <c r="E277" s="121" t="s">
        <v>461</v>
      </c>
      <c r="F277" s="338">
        <f>SUM(F278)</f>
        <v>7480</v>
      </c>
    </row>
    <row r="278" spans="1:6" ht="25.5">
      <c r="A278" s="109" t="s">
        <v>350</v>
      </c>
      <c r="B278" s="110">
        <v>477</v>
      </c>
      <c r="C278" s="111" t="s">
        <v>87</v>
      </c>
      <c r="D278" s="111" t="s">
        <v>96</v>
      </c>
      <c r="E278" s="111" t="s">
        <v>461</v>
      </c>
      <c r="F278" s="212">
        <f>SUM(F279:F279)</f>
        <v>7480</v>
      </c>
    </row>
    <row r="279" spans="1:6" ht="38.25">
      <c r="A279" s="109" t="s">
        <v>354</v>
      </c>
      <c r="B279" s="110">
        <v>477</v>
      </c>
      <c r="C279" s="111" t="s">
        <v>87</v>
      </c>
      <c r="D279" s="111" t="s">
        <v>96</v>
      </c>
      <c r="E279" s="111" t="s">
        <v>353</v>
      </c>
      <c r="F279" s="212">
        <v>7480</v>
      </c>
    </row>
    <row r="280" spans="1:6" ht="21" customHeight="1">
      <c r="A280" s="152" t="s">
        <v>892</v>
      </c>
      <c r="B280" s="105">
        <v>477</v>
      </c>
      <c r="C280" s="121" t="s">
        <v>87</v>
      </c>
      <c r="D280" s="121" t="s">
        <v>893</v>
      </c>
      <c r="E280" s="121" t="s">
        <v>461</v>
      </c>
      <c r="F280" s="296">
        <f>SUM(F281,F283,F285,F287,F289,F291)</f>
        <v>2100</v>
      </c>
    </row>
    <row r="281" spans="1:6" ht="38.25">
      <c r="A281" s="175" t="s">
        <v>149</v>
      </c>
      <c r="B281" s="110">
        <v>477</v>
      </c>
      <c r="C281" s="174" t="s">
        <v>87</v>
      </c>
      <c r="D281" s="174" t="s">
        <v>150</v>
      </c>
      <c r="E281" s="174" t="s">
        <v>461</v>
      </c>
      <c r="F281" s="325">
        <f>SUM(F282)</f>
        <v>1300</v>
      </c>
    </row>
    <row r="282" spans="1:6" ht="18" customHeight="1">
      <c r="A282" s="109" t="s">
        <v>109</v>
      </c>
      <c r="B282" s="110">
        <v>477</v>
      </c>
      <c r="C282" s="111" t="s">
        <v>87</v>
      </c>
      <c r="D282" s="111" t="s">
        <v>150</v>
      </c>
      <c r="E282" s="111" t="s">
        <v>108</v>
      </c>
      <c r="F282" s="244">
        <v>1300</v>
      </c>
    </row>
    <row r="283" spans="1:6" ht="38.25">
      <c r="A283" s="175" t="s">
        <v>169</v>
      </c>
      <c r="B283" s="110">
        <v>477</v>
      </c>
      <c r="C283" s="174" t="s">
        <v>87</v>
      </c>
      <c r="D283" s="174" t="s">
        <v>151</v>
      </c>
      <c r="E283" s="174" t="s">
        <v>461</v>
      </c>
      <c r="F283" s="325">
        <f>SUM(F284)</f>
        <v>100</v>
      </c>
    </row>
    <row r="284" spans="1:6" ht="19.5" customHeight="1">
      <c r="A284" s="109" t="s">
        <v>109</v>
      </c>
      <c r="B284" s="110">
        <v>477</v>
      </c>
      <c r="C284" s="111" t="s">
        <v>87</v>
      </c>
      <c r="D284" s="111" t="s">
        <v>151</v>
      </c>
      <c r="E284" s="111" t="s">
        <v>108</v>
      </c>
      <c r="F284" s="244">
        <v>100</v>
      </c>
    </row>
    <row r="285" spans="1:6" ht="38.25">
      <c r="A285" s="175" t="s">
        <v>170</v>
      </c>
      <c r="B285" s="110">
        <v>477</v>
      </c>
      <c r="C285" s="174" t="s">
        <v>87</v>
      </c>
      <c r="D285" s="174" t="s">
        <v>152</v>
      </c>
      <c r="E285" s="174" t="s">
        <v>461</v>
      </c>
      <c r="F285" s="325">
        <f>SUM(F286)</f>
        <v>570</v>
      </c>
    </row>
    <row r="286" spans="1:6" ht="21" customHeight="1">
      <c r="A286" s="109" t="s">
        <v>109</v>
      </c>
      <c r="B286" s="110">
        <v>477</v>
      </c>
      <c r="C286" s="111" t="s">
        <v>87</v>
      </c>
      <c r="D286" s="111" t="s">
        <v>152</v>
      </c>
      <c r="E286" s="111" t="s">
        <v>108</v>
      </c>
      <c r="F286" s="244">
        <v>570</v>
      </c>
    </row>
    <row r="287" spans="1:6" ht="38.25">
      <c r="A287" s="175" t="s">
        <v>181</v>
      </c>
      <c r="B287" s="110">
        <v>477</v>
      </c>
      <c r="C287" s="174" t="s">
        <v>87</v>
      </c>
      <c r="D287" s="174" t="s">
        <v>182</v>
      </c>
      <c r="E287" s="174" t="s">
        <v>461</v>
      </c>
      <c r="F287" s="325">
        <f>SUM(F288)</f>
        <v>90</v>
      </c>
    </row>
    <row r="288" spans="1:6" ht="38.25">
      <c r="A288" s="109" t="s">
        <v>354</v>
      </c>
      <c r="B288" s="110">
        <v>477</v>
      </c>
      <c r="C288" s="111" t="s">
        <v>87</v>
      </c>
      <c r="D288" s="111" t="s">
        <v>182</v>
      </c>
      <c r="E288" s="111" t="s">
        <v>353</v>
      </c>
      <c r="F288" s="244">
        <v>90</v>
      </c>
    </row>
    <row r="289" spans="1:6" ht="38.25">
      <c r="A289" s="175" t="s">
        <v>183</v>
      </c>
      <c r="B289" s="110">
        <v>477</v>
      </c>
      <c r="C289" s="174" t="s">
        <v>87</v>
      </c>
      <c r="D289" s="174" t="s">
        <v>184</v>
      </c>
      <c r="E289" s="174" t="s">
        <v>461</v>
      </c>
      <c r="F289" s="325">
        <f>SUM(F290)</f>
        <v>20</v>
      </c>
    </row>
    <row r="290" spans="1:6" ht="38.25">
      <c r="A290" s="109" t="s">
        <v>354</v>
      </c>
      <c r="B290" s="110">
        <v>477</v>
      </c>
      <c r="C290" s="111" t="s">
        <v>87</v>
      </c>
      <c r="D290" s="111" t="s">
        <v>184</v>
      </c>
      <c r="E290" s="111" t="s">
        <v>353</v>
      </c>
      <c r="F290" s="244">
        <v>20</v>
      </c>
    </row>
    <row r="291" spans="1:6" ht="38.25">
      <c r="A291" s="175" t="s">
        <v>186</v>
      </c>
      <c r="B291" s="110">
        <v>477</v>
      </c>
      <c r="C291" s="174" t="s">
        <v>87</v>
      </c>
      <c r="D291" s="174" t="s">
        <v>185</v>
      </c>
      <c r="E291" s="174" t="s">
        <v>461</v>
      </c>
      <c r="F291" s="325">
        <f>SUM(F292)</f>
        <v>20</v>
      </c>
    </row>
    <row r="292" spans="1:6" ht="38.25">
      <c r="A292" s="109" t="s">
        <v>354</v>
      </c>
      <c r="B292" s="110">
        <v>477</v>
      </c>
      <c r="C292" s="111" t="s">
        <v>87</v>
      </c>
      <c r="D292" s="111" t="s">
        <v>185</v>
      </c>
      <c r="E292" s="111" t="s">
        <v>353</v>
      </c>
      <c r="F292" s="244">
        <v>20</v>
      </c>
    </row>
    <row r="293" spans="1:6" ht="40.5" customHeight="1">
      <c r="A293" s="32" t="s">
        <v>936</v>
      </c>
      <c r="B293" s="105">
        <v>477</v>
      </c>
      <c r="C293" s="121" t="s">
        <v>97</v>
      </c>
      <c r="D293" s="121" t="s">
        <v>937</v>
      </c>
      <c r="E293" s="121" t="s">
        <v>461</v>
      </c>
      <c r="F293" s="338">
        <f>SUM(F294)</f>
        <v>1046</v>
      </c>
    </row>
    <row r="294" spans="1:6" ht="17.25" customHeight="1">
      <c r="A294" s="109" t="s">
        <v>882</v>
      </c>
      <c r="B294" s="110">
        <v>477</v>
      </c>
      <c r="C294" s="111" t="s">
        <v>97</v>
      </c>
      <c r="D294" s="111" t="s">
        <v>883</v>
      </c>
      <c r="E294" s="111" t="s">
        <v>461</v>
      </c>
      <c r="F294" s="212">
        <f>SUM(F295:F296)</f>
        <v>1046</v>
      </c>
    </row>
    <row r="295" spans="1:6" ht="16.5" customHeight="1">
      <c r="A295" s="109" t="s">
        <v>751</v>
      </c>
      <c r="B295" s="110">
        <v>477</v>
      </c>
      <c r="C295" s="111" t="s">
        <v>97</v>
      </c>
      <c r="D295" s="111" t="s">
        <v>883</v>
      </c>
      <c r="E295" s="111" t="s">
        <v>752</v>
      </c>
      <c r="F295" s="212">
        <v>990</v>
      </c>
    </row>
    <row r="296" spans="1:6" ht="25.5">
      <c r="A296" s="109" t="s">
        <v>756</v>
      </c>
      <c r="B296" s="110">
        <v>477</v>
      </c>
      <c r="C296" s="111" t="s">
        <v>97</v>
      </c>
      <c r="D296" s="111" t="s">
        <v>883</v>
      </c>
      <c r="E296" s="111" t="s">
        <v>754</v>
      </c>
      <c r="F296" s="212">
        <v>56</v>
      </c>
    </row>
  </sheetData>
  <sheetProtection/>
  <mergeCells count="4">
    <mergeCell ref="A2:F2"/>
    <mergeCell ref="A3:F3"/>
    <mergeCell ref="A4:F4"/>
    <mergeCell ref="A1:F1"/>
  </mergeCells>
  <printOptions/>
  <pageMargins left="0.984251968503937" right="0" top="0.3937007874015748" bottom="0.5905511811023623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5"/>
  <sheetViews>
    <sheetView zoomScalePageLayoutView="0" workbookViewId="0" topLeftCell="A1">
      <selection activeCell="A242" sqref="A242"/>
    </sheetView>
  </sheetViews>
  <sheetFormatPr defaultColWidth="9.140625" defaultRowHeight="12.75"/>
  <cols>
    <col min="1" max="1" width="54.140625" style="15" customWidth="1"/>
    <col min="2" max="2" width="9.28125" style="0" bestFit="1" customWidth="1"/>
    <col min="6" max="6" width="12.57421875" style="213" customWidth="1"/>
    <col min="7" max="7" width="13.421875" style="213" customWidth="1"/>
  </cols>
  <sheetData>
    <row r="1" spans="1:7" ht="12.75">
      <c r="A1" s="280"/>
      <c r="B1" s="103"/>
      <c r="C1" s="103"/>
      <c r="D1" s="103"/>
      <c r="E1" s="389" t="s">
        <v>453</v>
      </c>
      <c r="F1" s="384"/>
      <c r="G1" s="384"/>
    </row>
    <row r="2" spans="1:7" ht="42.75" customHeight="1">
      <c r="A2" s="387" t="s">
        <v>19</v>
      </c>
      <c r="B2" s="390"/>
      <c r="C2" s="390"/>
      <c r="D2" s="390"/>
      <c r="E2" s="390"/>
      <c r="F2" s="384"/>
      <c r="G2" s="384"/>
    </row>
    <row r="3" spans="1:7" ht="12.75">
      <c r="A3" s="387" t="s">
        <v>985</v>
      </c>
      <c r="B3" s="387"/>
      <c r="C3" s="387"/>
      <c r="D3" s="387"/>
      <c r="E3" s="387"/>
      <c r="F3" s="384"/>
      <c r="G3" s="384"/>
    </row>
    <row r="4" spans="1:7" ht="36" customHeight="1">
      <c r="A4" s="388" t="s">
        <v>910</v>
      </c>
      <c r="B4" s="388"/>
      <c r="C4" s="388"/>
      <c r="D4" s="388"/>
      <c r="E4" s="388"/>
      <c r="F4" s="388"/>
      <c r="G4" s="388"/>
    </row>
    <row r="5" spans="1:7" ht="12.75">
      <c r="A5" s="104"/>
      <c r="B5" s="104"/>
      <c r="C5" s="104"/>
      <c r="D5" s="104"/>
      <c r="E5" s="104"/>
      <c r="F5" s="207"/>
      <c r="G5" s="207" t="s">
        <v>848</v>
      </c>
    </row>
    <row r="6" spans="1:7" ht="38.25">
      <c r="A6" s="105" t="s">
        <v>582</v>
      </c>
      <c r="B6" s="105" t="s">
        <v>454</v>
      </c>
      <c r="C6" s="105" t="s">
        <v>455</v>
      </c>
      <c r="D6" s="105" t="s">
        <v>456</v>
      </c>
      <c r="E6" s="105" t="s">
        <v>457</v>
      </c>
      <c r="F6" s="208" t="s">
        <v>840</v>
      </c>
      <c r="G6" s="208" t="s">
        <v>436</v>
      </c>
    </row>
    <row r="7" spans="1:7" ht="22.5" customHeight="1">
      <c r="A7" s="115" t="s">
        <v>458</v>
      </c>
      <c r="B7" s="106"/>
      <c r="C7" s="107"/>
      <c r="D7" s="107"/>
      <c r="E7" s="107"/>
      <c r="F7" s="209">
        <f>SUM(F8,F67,F110,F116,F122,F157,F170,F227,F243)</f>
        <v>442286.10000000003</v>
      </c>
      <c r="G7" s="209">
        <f>SUM(G8,G67,G110,G116,G122,G157,G170,G227,G243)</f>
        <v>441620</v>
      </c>
    </row>
    <row r="8" spans="1:7" ht="30" customHeight="1">
      <c r="A8" s="115" t="s">
        <v>360</v>
      </c>
      <c r="B8" s="107">
        <v>439</v>
      </c>
      <c r="C8" s="108" t="s">
        <v>459</v>
      </c>
      <c r="D8" s="108" t="s">
        <v>460</v>
      </c>
      <c r="E8" s="108" t="s">
        <v>461</v>
      </c>
      <c r="F8" s="253">
        <f>SUM(F9,F43,F60,F51,F63)</f>
        <v>33083</v>
      </c>
      <c r="G8" s="253">
        <f>SUM(G9,G43,G60,G51,G63)</f>
        <v>32103</v>
      </c>
    </row>
    <row r="9" spans="1:7" ht="18" customHeight="1">
      <c r="A9" s="109" t="s">
        <v>462</v>
      </c>
      <c r="B9" s="110">
        <v>439</v>
      </c>
      <c r="C9" s="111" t="s">
        <v>463</v>
      </c>
      <c r="D9" s="111" t="s">
        <v>460</v>
      </c>
      <c r="E9" s="111" t="s">
        <v>461</v>
      </c>
      <c r="F9" s="254">
        <f>SUM(F10,F13,F17,F31,F35,F38)</f>
        <v>26144</v>
      </c>
      <c r="G9" s="254">
        <f>SUM(G10,G13,G17,G31,G35,G38)</f>
        <v>26064</v>
      </c>
    </row>
    <row r="10" spans="1:7" ht="33.75" customHeight="1">
      <c r="A10" s="109" t="s">
        <v>464</v>
      </c>
      <c r="B10" s="110">
        <v>439</v>
      </c>
      <c r="C10" s="111" t="s">
        <v>465</v>
      </c>
      <c r="D10" s="111" t="s">
        <v>460</v>
      </c>
      <c r="E10" s="111" t="s">
        <v>461</v>
      </c>
      <c r="F10" s="252">
        <f>SUM(F11)</f>
        <v>931</v>
      </c>
      <c r="G10" s="252">
        <f>SUM(G11)</f>
        <v>931</v>
      </c>
    </row>
    <row r="11" spans="1:7" ht="20.25" customHeight="1">
      <c r="A11" s="180" t="s">
        <v>466</v>
      </c>
      <c r="B11" s="264">
        <v>439</v>
      </c>
      <c r="C11" s="174" t="s">
        <v>465</v>
      </c>
      <c r="D11" s="174" t="s">
        <v>467</v>
      </c>
      <c r="E11" s="174" t="s">
        <v>461</v>
      </c>
      <c r="F11" s="254">
        <f>SUM(F12)</f>
        <v>931</v>
      </c>
      <c r="G11" s="254">
        <f>SUM(G12)</f>
        <v>931</v>
      </c>
    </row>
    <row r="12" spans="1:7" ht="21.75" customHeight="1">
      <c r="A12" s="109" t="s">
        <v>751</v>
      </c>
      <c r="B12" s="110">
        <v>439</v>
      </c>
      <c r="C12" s="111" t="s">
        <v>465</v>
      </c>
      <c r="D12" s="111" t="s">
        <v>467</v>
      </c>
      <c r="E12" s="111" t="s">
        <v>752</v>
      </c>
      <c r="F12" s="210">
        <v>931</v>
      </c>
      <c r="G12" s="210">
        <v>931</v>
      </c>
    </row>
    <row r="13" spans="1:7" ht="31.5" customHeight="1">
      <c r="A13" s="180" t="s">
        <v>877</v>
      </c>
      <c r="B13" s="264">
        <v>439</v>
      </c>
      <c r="C13" s="174" t="s">
        <v>878</v>
      </c>
      <c r="D13" s="174" t="s">
        <v>879</v>
      </c>
      <c r="E13" s="174" t="s">
        <v>461</v>
      </c>
      <c r="F13" s="254">
        <f>SUM(F14:F16)</f>
        <v>615</v>
      </c>
      <c r="G13" s="254">
        <f>SUM(G14:G16)</f>
        <v>615</v>
      </c>
    </row>
    <row r="14" spans="1:7" ht="23.25" customHeight="1">
      <c r="A14" s="109" t="s">
        <v>751</v>
      </c>
      <c r="B14" s="110">
        <v>439</v>
      </c>
      <c r="C14" s="111" t="s">
        <v>878</v>
      </c>
      <c r="D14" s="111" t="s">
        <v>879</v>
      </c>
      <c r="E14" s="111" t="s">
        <v>752</v>
      </c>
      <c r="F14" s="210">
        <v>555</v>
      </c>
      <c r="G14" s="210">
        <v>555</v>
      </c>
    </row>
    <row r="15" spans="1:7" ht="33.75" customHeight="1">
      <c r="A15" s="109" t="s">
        <v>755</v>
      </c>
      <c r="B15" s="110">
        <v>439</v>
      </c>
      <c r="C15" s="111" t="s">
        <v>878</v>
      </c>
      <c r="D15" s="111" t="s">
        <v>879</v>
      </c>
      <c r="E15" s="111" t="s">
        <v>753</v>
      </c>
      <c r="F15" s="210">
        <v>4</v>
      </c>
      <c r="G15" s="210">
        <v>4</v>
      </c>
    </row>
    <row r="16" spans="1:7" ht="33.75" customHeight="1">
      <c r="A16" s="109" t="s">
        <v>756</v>
      </c>
      <c r="B16" s="110">
        <v>439</v>
      </c>
      <c r="C16" s="111" t="s">
        <v>878</v>
      </c>
      <c r="D16" s="111" t="s">
        <v>879</v>
      </c>
      <c r="E16" s="111" t="s">
        <v>754</v>
      </c>
      <c r="F16" s="210">
        <v>56</v>
      </c>
      <c r="G16" s="210">
        <v>56</v>
      </c>
    </row>
    <row r="17" spans="1:7" ht="41.25" customHeight="1">
      <c r="A17" s="109" t="s">
        <v>880</v>
      </c>
      <c r="B17" s="110">
        <v>439</v>
      </c>
      <c r="C17" s="111" t="s">
        <v>881</v>
      </c>
      <c r="D17" s="111" t="s">
        <v>460</v>
      </c>
      <c r="E17" s="111" t="s">
        <v>461</v>
      </c>
      <c r="F17" s="252">
        <f>SUM(F18,F23,F25)</f>
        <v>20899</v>
      </c>
      <c r="G17" s="252">
        <f>SUM(G18,G23,G25)</f>
        <v>20819</v>
      </c>
    </row>
    <row r="18" spans="1:7" ht="23.25" customHeight="1">
      <c r="A18" s="180" t="s">
        <v>882</v>
      </c>
      <c r="B18" s="264">
        <v>439</v>
      </c>
      <c r="C18" s="174" t="s">
        <v>881</v>
      </c>
      <c r="D18" s="174" t="s">
        <v>883</v>
      </c>
      <c r="E18" s="174" t="s">
        <v>461</v>
      </c>
      <c r="F18" s="254">
        <f>SUM(F19:F22)</f>
        <v>19973</v>
      </c>
      <c r="G18" s="254">
        <f>SUM(G19:G22)</f>
        <v>20073</v>
      </c>
    </row>
    <row r="19" spans="1:7" ht="18" customHeight="1">
      <c r="A19" s="109" t="s">
        <v>751</v>
      </c>
      <c r="B19" s="110">
        <v>439</v>
      </c>
      <c r="C19" s="111" t="s">
        <v>881</v>
      </c>
      <c r="D19" s="111" t="s">
        <v>883</v>
      </c>
      <c r="E19" s="111" t="s">
        <v>752</v>
      </c>
      <c r="F19" s="210">
        <v>14986</v>
      </c>
      <c r="G19" s="210">
        <v>14986</v>
      </c>
    </row>
    <row r="20" spans="1:7" ht="18" customHeight="1">
      <c r="A20" s="109" t="s">
        <v>819</v>
      </c>
      <c r="B20" s="110">
        <v>439</v>
      </c>
      <c r="C20" s="111" t="s">
        <v>881</v>
      </c>
      <c r="D20" s="111" t="s">
        <v>883</v>
      </c>
      <c r="E20" s="111" t="s">
        <v>347</v>
      </c>
      <c r="F20" s="210">
        <v>18</v>
      </c>
      <c r="G20" s="210">
        <v>18</v>
      </c>
    </row>
    <row r="21" spans="1:7" ht="35.25" customHeight="1">
      <c r="A21" s="109" t="s">
        <v>755</v>
      </c>
      <c r="B21" s="110">
        <v>439</v>
      </c>
      <c r="C21" s="111" t="s">
        <v>881</v>
      </c>
      <c r="D21" s="111" t="s">
        <v>883</v>
      </c>
      <c r="E21" s="111" t="s">
        <v>753</v>
      </c>
      <c r="F21" s="210">
        <v>506</v>
      </c>
      <c r="G21" s="210">
        <v>506</v>
      </c>
    </row>
    <row r="22" spans="1:7" ht="31.5" customHeight="1">
      <c r="A22" s="109" t="s">
        <v>756</v>
      </c>
      <c r="B22" s="110">
        <v>439</v>
      </c>
      <c r="C22" s="111" t="s">
        <v>881</v>
      </c>
      <c r="D22" s="111" t="s">
        <v>883</v>
      </c>
      <c r="E22" s="111" t="s">
        <v>754</v>
      </c>
      <c r="F22" s="210">
        <v>4463</v>
      </c>
      <c r="G22" s="210">
        <v>4563</v>
      </c>
    </row>
    <row r="23" spans="1:7" ht="36" customHeight="1">
      <c r="A23" s="180" t="s">
        <v>884</v>
      </c>
      <c r="B23" s="264">
        <v>439</v>
      </c>
      <c r="C23" s="174" t="s">
        <v>881</v>
      </c>
      <c r="D23" s="174" t="s">
        <v>885</v>
      </c>
      <c r="E23" s="174" t="s">
        <v>461</v>
      </c>
      <c r="F23" s="254">
        <f>SUM(F24)</f>
        <v>746</v>
      </c>
      <c r="G23" s="254">
        <f>SUM(G24)</f>
        <v>746</v>
      </c>
    </row>
    <row r="24" spans="1:7" ht="20.25" customHeight="1">
      <c r="A24" s="109" t="s">
        <v>751</v>
      </c>
      <c r="B24" s="110">
        <v>439</v>
      </c>
      <c r="C24" s="111" t="s">
        <v>881</v>
      </c>
      <c r="D24" s="111" t="s">
        <v>885</v>
      </c>
      <c r="E24" s="111" t="s">
        <v>752</v>
      </c>
      <c r="F24" s="210">
        <v>746</v>
      </c>
      <c r="G24" s="210">
        <v>746</v>
      </c>
    </row>
    <row r="25" spans="1:7" ht="21" customHeight="1">
      <c r="A25" s="109" t="s">
        <v>892</v>
      </c>
      <c r="B25" s="110">
        <v>439</v>
      </c>
      <c r="C25" s="111" t="s">
        <v>881</v>
      </c>
      <c r="D25" s="111" t="s">
        <v>893</v>
      </c>
      <c r="E25" s="111" t="s">
        <v>461</v>
      </c>
      <c r="F25" s="248">
        <f>SUM(F26,F28)</f>
        <v>180</v>
      </c>
      <c r="G25" s="248">
        <f>SUM(G26,G28)</f>
        <v>0</v>
      </c>
    </row>
    <row r="26" spans="1:7" ht="28.5" customHeight="1">
      <c r="A26" s="180" t="s">
        <v>34</v>
      </c>
      <c r="B26" s="110">
        <v>439</v>
      </c>
      <c r="C26" s="174" t="s">
        <v>881</v>
      </c>
      <c r="D26" s="174" t="s">
        <v>143</v>
      </c>
      <c r="E26" s="174" t="s">
        <v>461</v>
      </c>
      <c r="F26" s="247">
        <f>SUM(F27)</f>
        <v>80</v>
      </c>
      <c r="G26" s="247">
        <f>SUM(G27)</f>
        <v>0</v>
      </c>
    </row>
    <row r="27" spans="1:7" ht="36" customHeight="1">
      <c r="A27" s="109" t="s">
        <v>755</v>
      </c>
      <c r="B27" s="110">
        <v>439</v>
      </c>
      <c r="C27" s="111" t="s">
        <v>881</v>
      </c>
      <c r="D27" s="111" t="s">
        <v>143</v>
      </c>
      <c r="E27" s="111" t="s">
        <v>753</v>
      </c>
      <c r="F27" s="243">
        <v>80</v>
      </c>
      <c r="G27" s="243">
        <v>0</v>
      </c>
    </row>
    <row r="28" spans="1:7" ht="47.25" customHeight="1">
      <c r="A28" s="175" t="s">
        <v>173</v>
      </c>
      <c r="B28" s="110">
        <v>439</v>
      </c>
      <c r="C28" s="174" t="s">
        <v>881</v>
      </c>
      <c r="D28" s="174" t="s">
        <v>171</v>
      </c>
      <c r="E28" s="174" t="s">
        <v>461</v>
      </c>
      <c r="F28" s="247">
        <f>SUM(F29)</f>
        <v>100</v>
      </c>
      <c r="G28" s="247">
        <f>SUM(G29)</f>
        <v>0</v>
      </c>
    </row>
    <row r="29" spans="1:7" ht="32.25" customHeight="1">
      <c r="A29" s="109" t="s">
        <v>756</v>
      </c>
      <c r="B29" s="110">
        <v>439</v>
      </c>
      <c r="C29" s="111" t="s">
        <v>881</v>
      </c>
      <c r="D29" s="111" t="s">
        <v>171</v>
      </c>
      <c r="E29" s="111" t="s">
        <v>754</v>
      </c>
      <c r="F29" s="244">
        <v>100</v>
      </c>
      <c r="G29" s="244">
        <v>0</v>
      </c>
    </row>
    <row r="30" spans="1:7" ht="36" customHeight="1">
      <c r="A30" s="276" t="s">
        <v>927</v>
      </c>
      <c r="B30" s="110">
        <v>439</v>
      </c>
      <c r="C30" s="111" t="s">
        <v>887</v>
      </c>
      <c r="D30" s="111" t="s">
        <v>460</v>
      </c>
      <c r="E30" s="111" t="s">
        <v>461</v>
      </c>
      <c r="F30" s="248">
        <f>SUM(F31)</f>
        <v>389</v>
      </c>
      <c r="G30" s="248">
        <f>SUM(G31)</f>
        <v>389</v>
      </c>
    </row>
    <row r="31" spans="1:7" ht="32.25" customHeight="1">
      <c r="A31" s="180" t="s">
        <v>886</v>
      </c>
      <c r="B31" s="264">
        <v>439</v>
      </c>
      <c r="C31" s="174" t="s">
        <v>887</v>
      </c>
      <c r="D31" s="174" t="s">
        <v>888</v>
      </c>
      <c r="E31" s="174" t="s">
        <v>461</v>
      </c>
      <c r="F31" s="254">
        <f>SUM(F32:F34)</f>
        <v>389</v>
      </c>
      <c r="G31" s="254">
        <f>SUM(G32:G34)</f>
        <v>389</v>
      </c>
    </row>
    <row r="32" spans="1:7" ht="20.25" customHeight="1">
      <c r="A32" s="109" t="s">
        <v>751</v>
      </c>
      <c r="B32" s="110">
        <v>439</v>
      </c>
      <c r="C32" s="111" t="s">
        <v>887</v>
      </c>
      <c r="D32" s="111" t="s">
        <v>888</v>
      </c>
      <c r="E32" s="111" t="s">
        <v>752</v>
      </c>
      <c r="F32" s="210">
        <v>346</v>
      </c>
      <c r="G32" s="210">
        <v>346</v>
      </c>
    </row>
    <row r="33" spans="1:7" ht="33" customHeight="1">
      <c r="A33" s="109" t="s">
        <v>755</v>
      </c>
      <c r="B33" s="110">
        <v>439</v>
      </c>
      <c r="C33" s="111" t="s">
        <v>887</v>
      </c>
      <c r="D33" s="111" t="s">
        <v>888</v>
      </c>
      <c r="E33" s="111" t="s">
        <v>753</v>
      </c>
      <c r="F33" s="210">
        <v>3</v>
      </c>
      <c r="G33" s="210">
        <v>3</v>
      </c>
    </row>
    <row r="34" spans="1:7" ht="30" customHeight="1">
      <c r="A34" s="109" t="s">
        <v>756</v>
      </c>
      <c r="B34" s="110">
        <v>439</v>
      </c>
      <c r="C34" s="111" t="s">
        <v>887</v>
      </c>
      <c r="D34" s="111" t="s">
        <v>888</v>
      </c>
      <c r="E34" s="111" t="s">
        <v>754</v>
      </c>
      <c r="F34" s="210">
        <v>40</v>
      </c>
      <c r="G34" s="210">
        <v>40</v>
      </c>
    </row>
    <row r="35" spans="1:7" ht="21.75" customHeight="1">
      <c r="A35" s="180" t="s">
        <v>817</v>
      </c>
      <c r="B35" s="264">
        <v>439</v>
      </c>
      <c r="C35" s="265" t="s">
        <v>889</v>
      </c>
      <c r="D35" s="265" t="s">
        <v>460</v>
      </c>
      <c r="E35" s="265" t="s">
        <v>461</v>
      </c>
      <c r="F35" s="266">
        <f>SUM(F36)</f>
        <v>3000</v>
      </c>
      <c r="G35" s="266">
        <f>SUM(G36)</f>
        <v>3000</v>
      </c>
    </row>
    <row r="36" spans="1:7" ht="19.5" customHeight="1">
      <c r="A36" s="109" t="s">
        <v>890</v>
      </c>
      <c r="B36" s="113">
        <v>439</v>
      </c>
      <c r="C36" s="111" t="s">
        <v>889</v>
      </c>
      <c r="D36" s="111" t="s">
        <v>891</v>
      </c>
      <c r="E36" s="111" t="s">
        <v>461</v>
      </c>
      <c r="F36" s="252">
        <f>SUM(F37)</f>
        <v>3000</v>
      </c>
      <c r="G36" s="252">
        <f>SUM(G37)</f>
        <v>3000</v>
      </c>
    </row>
    <row r="37" spans="1:7" ht="20.25" customHeight="1">
      <c r="A37" s="9" t="s">
        <v>482</v>
      </c>
      <c r="B37" s="113">
        <v>439</v>
      </c>
      <c r="C37" s="111" t="s">
        <v>889</v>
      </c>
      <c r="D37" s="111" t="s">
        <v>891</v>
      </c>
      <c r="E37" s="111" t="s">
        <v>480</v>
      </c>
      <c r="F37" s="210">
        <v>3000</v>
      </c>
      <c r="G37" s="210">
        <v>3000</v>
      </c>
    </row>
    <row r="38" spans="1:7" ht="21" customHeight="1">
      <c r="A38" s="267" t="s">
        <v>607</v>
      </c>
      <c r="B38" s="268">
        <v>439</v>
      </c>
      <c r="C38" s="269" t="s">
        <v>446</v>
      </c>
      <c r="D38" s="269" t="s">
        <v>460</v>
      </c>
      <c r="E38" s="269" t="s">
        <v>461</v>
      </c>
      <c r="F38" s="254">
        <f>SUM(F39)</f>
        <v>310</v>
      </c>
      <c r="G38" s="254">
        <f>SUM(G39)</f>
        <v>310</v>
      </c>
    </row>
    <row r="39" spans="1:7" ht="18.75" customHeight="1">
      <c r="A39" s="16" t="s">
        <v>447</v>
      </c>
      <c r="B39" s="140">
        <v>439</v>
      </c>
      <c r="C39" s="141" t="s">
        <v>446</v>
      </c>
      <c r="D39" s="141" t="s">
        <v>448</v>
      </c>
      <c r="E39" s="141" t="s">
        <v>461</v>
      </c>
      <c r="F39" s="252">
        <f>SUM(F40:F42)</f>
        <v>310</v>
      </c>
      <c r="G39" s="252">
        <f>SUM(G40:G42)</f>
        <v>310</v>
      </c>
    </row>
    <row r="40" spans="1:7" ht="16.5" customHeight="1">
      <c r="A40" s="109" t="s">
        <v>751</v>
      </c>
      <c r="B40" s="140">
        <v>439</v>
      </c>
      <c r="C40" s="141" t="s">
        <v>446</v>
      </c>
      <c r="D40" s="141" t="s">
        <v>448</v>
      </c>
      <c r="E40" s="141" t="s">
        <v>752</v>
      </c>
      <c r="F40" s="212">
        <v>257</v>
      </c>
      <c r="G40" s="212">
        <v>257</v>
      </c>
    </row>
    <row r="41" spans="1:7" ht="33" customHeight="1">
      <c r="A41" s="109" t="s">
        <v>755</v>
      </c>
      <c r="B41" s="140"/>
      <c r="C41" s="141" t="s">
        <v>446</v>
      </c>
      <c r="D41" s="141" t="s">
        <v>448</v>
      </c>
      <c r="E41" s="141" t="s">
        <v>753</v>
      </c>
      <c r="F41" s="244">
        <v>6</v>
      </c>
      <c r="G41" s="244">
        <v>6</v>
      </c>
    </row>
    <row r="42" spans="1:7" ht="29.25" customHeight="1">
      <c r="A42" s="109" t="s">
        <v>756</v>
      </c>
      <c r="B42" s="140">
        <v>439</v>
      </c>
      <c r="C42" s="141" t="s">
        <v>446</v>
      </c>
      <c r="D42" s="141" t="s">
        <v>448</v>
      </c>
      <c r="E42" s="141" t="s">
        <v>754</v>
      </c>
      <c r="F42" s="212">
        <v>47</v>
      </c>
      <c r="G42" s="212">
        <v>47</v>
      </c>
    </row>
    <row r="43" spans="1:7" ht="30" customHeight="1">
      <c r="A43" s="267" t="s">
        <v>221</v>
      </c>
      <c r="B43" s="268">
        <v>439</v>
      </c>
      <c r="C43" s="269" t="s">
        <v>222</v>
      </c>
      <c r="D43" s="269" t="s">
        <v>460</v>
      </c>
      <c r="E43" s="269" t="s">
        <v>461</v>
      </c>
      <c r="F43" s="247">
        <f>SUM(F44)</f>
        <v>400</v>
      </c>
      <c r="G43" s="247">
        <f>SUM(G44)</f>
        <v>0</v>
      </c>
    </row>
    <row r="44" spans="1:7" ht="18.75" customHeight="1">
      <c r="A44" s="114" t="s">
        <v>892</v>
      </c>
      <c r="B44" s="140">
        <v>439</v>
      </c>
      <c r="C44" s="111" t="s">
        <v>35</v>
      </c>
      <c r="D44" s="111" t="s">
        <v>893</v>
      </c>
      <c r="E44" s="111" t="s">
        <v>461</v>
      </c>
      <c r="F44" s="248">
        <f>SUM(F45,F47,F49)</f>
        <v>400</v>
      </c>
      <c r="G44" s="248">
        <f>SUM(G45,G47,G49)</f>
        <v>0</v>
      </c>
    </row>
    <row r="45" spans="1:7" ht="42" customHeight="1">
      <c r="A45" s="257" t="s">
        <v>36</v>
      </c>
      <c r="B45" s="140">
        <v>439</v>
      </c>
      <c r="C45" s="174" t="s">
        <v>35</v>
      </c>
      <c r="D45" s="174" t="s">
        <v>1</v>
      </c>
      <c r="E45" s="174" t="s">
        <v>461</v>
      </c>
      <c r="F45" s="247">
        <f>SUM(F46)</f>
        <v>0</v>
      </c>
      <c r="G45" s="247">
        <f>SUM(G46)</f>
        <v>0</v>
      </c>
    </row>
    <row r="46" spans="1:7" ht="21" customHeight="1">
      <c r="A46" s="114" t="s">
        <v>483</v>
      </c>
      <c r="B46" s="140">
        <v>439</v>
      </c>
      <c r="C46" s="111" t="s">
        <v>35</v>
      </c>
      <c r="D46" s="111" t="s">
        <v>1</v>
      </c>
      <c r="E46" s="111" t="s">
        <v>484</v>
      </c>
      <c r="F46" s="244">
        <v>0</v>
      </c>
      <c r="G46" s="244">
        <v>0</v>
      </c>
    </row>
    <row r="47" spans="1:7" ht="41.25" customHeight="1">
      <c r="A47" s="257" t="s">
        <v>38</v>
      </c>
      <c r="B47" s="140">
        <v>439</v>
      </c>
      <c r="C47" s="174" t="s">
        <v>35</v>
      </c>
      <c r="D47" s="174" t="s">
        <v>37</v>
      </c>
      <c r="E47" s="174" t="s">
        <v>461</v>
      </c>
      <c r="F47" s="247">
        <f>SUM(F48)</f>
        <v>200</v>
      </c>
      <c r="G47" s="247">
        <f>SUM(G48)</f>
        <v>0</v>
      </c>
    </row>
    <row r="48" spans="1:7" ht="20.25" customHeight="1">
      <c r="A48" s="114" t="s">
        <v>483</v>
      </c>
      <c r="B48" s="140">
        <v>439</v>
      </c>
      <c r="C48" s="111" t="s">
        <v>35</v>
      </c>
      <c r="D48" s="111" t="s">
        <v>37</v>
      </c>
      <c r="E48" s="111" t="s">
        <v>484</v>
      </c>
      <c r="F48" s="243">
        <v>200</v>
      </c>
      <c r="G48" s="243">
        <v>0</v>
      </c>
    </row>
    <row r="49" spans="1:7" ht="33.75" customHeight="1">
      <c r="A49" s="257" t="s">
        <v>40</v>
      </c>
      <c r="B49" s="113">
        <v>439</v>
      </c>
      <c r="C49" s="174" t="s">
        <v>35</v>
      </c>
      <c r="D49" s="174" t="s">
        <v>39</v>
      </c>
      <c r="E49" s="174" t="s">
        <v>461</v>
      </c>
      <c r="F49" s="247">
        <f>SUM(F50)</f>
        <v>200</v>
      </c>
      <c r="G49" s="247">
        <f>SUM(G50)</f>
        <v>0</v>
      </c>
    </row>
    <row r="50" spans="1:7" ht="21.75" customHeight="1">
      <c r="A50" s="114" t="s">
        <v>483</v>
      </c>
      <c r="B50" s="113">
        <v>439</v>
      </c>
      <c r="C50" s="111" t="s">
        <v>35</v>
      </c>
      <c r="D50" s="111" t="s">
        <v>39</v>
      </c>
      <c r="E50" s="111" t="s">
        <v>484</v>
      </c>
      <c r="F50" s="243">
        <v>200</v>
      </c>
      <c r="G50" s="243">
        <v>0</v>
      </c>
    </row>
    <row r="51" spans="1:7" ht="20.25" customHeight="1">
      <c r="A51" s="257" t="s">
        <v>223</v>
      </c>
      <c r="B51" s="270">
        <v>439</v>
      </c>
      <c r="C51" s="174" t="s">
        <v>224</v>
      </c>
      <c r="D51" s="174" t="s">
        <v>460</v>
      </c>
      <c r="E51" s="174" t="s">
        <v>461</v>
      </c>
      <c r="F51" s="247">
        <f>SUM(F52,F56)</f>
        <v>2090</v>
      </c>
      <c r="G51" s="247">
        <f>SUM(G52,G56)</f>
        <v>1590</v>
      </c>
    </row>
    <row r="52" spans="1:7" ht="20.25" customHeight="1">
      <c r="A52" s="180" t="s">
        <v>524</v>
      </c>
      <c r="B52" s="270">
        <v>439</v>
      </c>
      <c r="C52" s="174" t="s">
        <v>894</v>
      </c>
      <c r="D52" s="174" t="s">
        <v>460</v>
      </c>
      <c r="E52" s="174" t="s">
        <v>461</v>
      </c>
      <c r="F52" s="247">
        <f>SUM(F53)</f>
        <v>1500</v>
      </c>
      <c r="G52" s="247">
        <f>SUM(G53)</f>
        <v>1000</v>
      </c>
    </row>
    <row r="53" spans="1:7" ht="20.25" customHeight="1">
      <c r="A53" s="119" t="s">
        <v>917</v>
      </c>
      <c r="B53" s="113">
        <v>439</v>
      </c>
      <c r="C53" s="111" t="s">
        <v>894</v>
      </c>
      <c r="D53" s="111" t="s">
        <v>915</v>
      </c>
      <c r="E53" s="111" t="s">
        <v>461</v>
      </c>
      <c r="F53" s="248">
        <f>SUM(F55)</f>
        <v>1500</v>
      </c>
      <c r="G53" s="248">
        <f>SUM(G55)</f>
        <v>1000</v>
      </c>
    </row>
    <row r="54" spans="1:7" ht="18.75" customHeight="1">
      <c r="A54" s="119" t="s">
        <v>918</v>
      </c>
      <c r="B54" s="113">
        <v>439</v>
      </c>
      <c r="C54" s="111" t="s">
        <v>894</v>
      </c>
      <c r="D54" s="111" t="s">
        <v>916</v>
      </c>
      <c r="E54" s="111" t="s">
        <v>461</v>
      </c>
      <c r="F54" s="248">
        <f>SUM(F55)</f>
        <v>1500</v>
      </c>
      <c r="G54" s="248">
        <f>SUM(G55)</f>
        <v>1000</v>
      </c>
    </row>
    <row r="55" spans="1:7" ht="30" customHeight="1">
      <c r="A55" s="109" t="s">
        <v>756</v>
      </c>
      <c r="B55" s="113">
        <v>439</v>
      </c>
      <c r="C55" s="111" t="s">
        <v>894</v>
      </c>
      <c r="D55" s="111" t="s">
        <v>916</v>
      </c>
      <c r="E55" s="111" t="s">
        <v>754</v>
      </c>
      <c r="F55" s="243">
        <v>1500</v>
      </c>
      <c r="G55" s="243">
        <v>1000</v>
      </c>
    </row>
    <row r="56" spans="1:7" ht="21" customHeight="1">
      <c r="A56" s="257" t="s">
        <v>0</v>
      </c>
      <c r="B56" s="270">
        <v>439</v>
      </c>
      <c r="C56" s="174" t="s">
        <v>895</v>
      </c>
      <c r="D56" s="174" t="s">
        <v>460</v>
      </c>
      <c r="E56" s="174" t="s">
        <v>461</v>
      </c>
      <c r="F56" s="247">
        <f aca="true" t="shared" si="0" ref="F56:G58">SUM(F57)</f>
        <v>590</v>
      </c>
      <c r="G56" s="247">
        <f t="shared" si="0"/>
        <v>590</v>
      </c>
    </row>
    <row r="57" spans="1:7" ht="21.75" customHeight="1">
      <c r="A57" s="114" t="s">
        <v>892</v>
      </c>
      <c r="B57" s="113">
        <v>439</v>
      </c>
      <c r="C57" s="111" t="s">
        <v>895</v>
      </c>
      <c r="D57" s="111" t="s">
        <v>893</v>
      </c>
      <c r="E57" s="111" t="s">
        <v>461</v>
      </c>
      <c r="F57" s="248">
        <f t="shared" si="0"/>
        <v>590</v>
      </c>
      <c r="G57" s="248">
        <f t="shared" si="0"/>
        <v>590</v>
      </c>
    </row>
    <row r="58" spans="1:7" ht="42" customHeight="1">
      <c r="A58" s="257" t="s">
        <v>519</v>
      </c>
      <c r="B58" s="113">
        <v>439</v>
      </c>
      <c r="C58" s="174" t="s">
        <v>895</v>
      </c>
      <c r="D58" s="174" t="s">
        <v>520</v>
      </c>
      <c r="E58" s="174" t="s">
        <v>461</v>
      </c>
      <c r="F58" s="247">
        <f t="shared" si="0"/>
        <v>590</v>
      </c>
      <c r="G58" s="247">
        <f t="shared" si="0"/>
        <v>590</v>
      </c>
    </row>
    <row r="59" spans="1:7" ht="42.75" customHeight="1">
      <c r="A59" s="114" t="s">
        <v>486</v>
      </c>
      <c r="B59" s="113">
        <v>439</v>
      </c>
      <c r="C59" s="111" t="s">
        <v>895</v>
      </c>
      <c r="D59" s="111" t="s">
        <v>520</v>
      </c>
      <c r="E59" s="111" t="s">
        <v>485</v>
      </c>
      <c r="F59" s="243">
        <v>590</v>
      </c>
      <c r="G59" s="243">
        <v>590</v>
      </c>
    </row>
    <row r="60" spans="1:7" ht="20.25" customHeight="1">
      <c r="A60" s="259" t="s">
        <v>896</v>
      </c>
      <c r="B60" s="270">
        <v>439</v>
      </c>
      <c r="C60" s="174" t="s">
        <v>897</v>
      </c>
      <c r="D60" s="174" t="s">
        <v>460</v>
      </c>
      <c r="E60" s="174" t="s">
        <v>461</v>
      </c>
      <c r="F60" s="254">
        <f>SUM(F61)</f>
        <v>1449</v>
      </c>
      <c r="G60" s="254">
        <f>SUM(G61)</f>
        <v>1449</v>
      </c>
    </row>
    <row r="61" spans="1:7" ht="29.25" customHeight="1">
      <c r="A61" s="109" t="s">
        <v>932</v>
      </c>
      <c r="B61" s="110">
        <v>439</v>
      </c>
      <c r="C61" s="111" t="s">
        <v>897</v>
      </c>
      <c r="D61" s="111" t="s">
        <v>933</v>
      </c>
      <c r="E61" s="111" t="s">
        <v>461</v>
      </c>
      <c r="F61" s="252">
        <f>SUM(F62)</f>
        <v>1449</v>
      </c>
      <c r="G61" s="252">
        <f>SUM(G62)</f>
        <v>1449</v>
      </c>
    </row>
    <row r="62" spans="1:7" ht="28.5" customHeight="1">
      <c r="A62" s="109" t="s">
        <v>832</v>
      </c>
      <c r="B62" s="113">
        <v>439</v>
      </c>
      <c r="C62" s="111" t="s">
        <v>897</v>
      </c>
      <c r="D62" s="111" t="s">
        <v>933</v>
      </c>
      <c r="E62" s="111" t="s">
        <v>831</v>
      </c>
      <c r="F62" s="210">
        <v>1449</v>
      </c>
      <c r="G62" s="210">
        <v>1449</v>
      </c>
    </row>
    <row r="63" spans="1:7" ht="19.5" customHeight="1">
      <c r="A63" s="180" t="s">
        <v>148</v>
      </c>
      <c r="B63" s="270">
        <v>439</v>
      </c>
      <c r="C63" s="174" t="s">
        <v>935</v>
      </c>
      <c r="D63" s="174" t="s">
        <v>460</v>
      </c>
      <c r="E63" s="174" t="s">
        <v>461</v>
      </c>
      <c r="F63" s="247">
        <f>SUM(F64)</f>
        <v>3000</v>
      </c>
      <c r="G63" s="247">
        <f>SUM(G64)</f>
        <v>3000</v>
      </c>
    </row>
    <row r="64" spans="1:7" ht="18" customHeight="1">
      <c r="A64" s="9" t="s">
        <v>892</v>
      </c>
      <c r="B64" s="113">
        <v>439</v>
      </c>
      <c r="C64" s="111" t="s">
        <v>935</v>
      </c>
      <c r="D64" s="111" t="s">
        <v>893</v>
      </c>
      <c r="E64" s="111" t="s">
        <v>461</v>
      </c>
      <c r="F64" s="248">
        <f>SUM(F66)</f>
        <v>3000</v>
      </c>
      <c r="G64" s="248">
        <f>SUM(G66)</f>
        <v>3000</v>
      </c>
    </row>
    <row r="65" spans="1:7" ht="29.25" customHeight="1">
      <c r="A65" s="259" t="s">
        <v>146</v>
      </c>
      <c r="B65" s="113">
        <v>439</v>
      </c>
      <c r="C65" s="174" t="s">
        <v>935</v>
      </c>
      <c r="D65" s="174" t="s">
        <v>147</v>
      </c>
      <c r="E65" s="174" t="s">
        <v>461</v>
      </c>
      <c r="F65" s="247">
        <f>SUM(F66)</f>
        <v>3000</v>
      </c>
      <c r="G65" s="247">
        <f>SUM(G66)</f>
        <v>3000</v>
      </c>
    </row>
    <row r="66" spans="1:7" ht="19.5" customHeight="1">
      <c r="A66" s="114" t="s">
        <v>827</v>
      </c>
      <c r="B66" s="110">
        <v>439</v>
      </c>
      <c r="C66" s="111" t="s">
        <v>935</v>
      </c>
      <c r="D66" s="111" t="s">
        <v>147</v>
      </c>
      <c r="E66" s="111" t="s">
        <v>875</v>
      </c>
      <c r="F66" s="243">
        <v>3000</v>
      </c>
      <c r="G66" s="243">
        <v>3000</v>
      </c>
    </row>
    <row r="67" spans="1:7" ht="21" customHeight="1">
      <c r="A67" s="152" t="s">
        <v>365</v>
      </c>
      <c r="B67" s="105">
        <v>460</v>
      </c>
      <c r="C67" s="121" t="s">
        <v>459</v>
      </c>
      <c r="D67" s="121" t="s">
        <v>460</v>
      </c>
      <c r="E67" s="121" t="s">
        <v>461</v>
      </c>
      <c r="F67" s="250">
        <f>SUM(F70,F75,F90,F95,F98,F79,F86)</f>
        <v>41408</v>
      </c>
      <c r="G67" s="250">
        <f>SUM(G70,G75,G90,G95,G98,G79,G86)</f>
        <v>41410</v>
      </c>
    </row>
    <row r="68" spans="1:7" ht="19.5" customHeight="1">
      <c r="A68" s="109" t="s">
        <v>462</v>
      </c>
      <c r="B68" s="113">
        <v>460</v>
      </c>
      <c r="C68" s="111" t="s">
        <v>463</v>
      </c>
      <c r="D68" s="111" t="s">
        <v>460</v>
      </c>
      <c r="E68" s="111" t="s">
        <v>461</v>
      </c>
      <c r="F68" s="252">
        <f aca="true" t="shared" si="1" ref="F68:G70">SUM(F69)</f>
        <v>4330</v>
      </c>
      <c r="G68" s="252">
        <f t="shared" si="1"/>
        <v>4330</v>
      </c>
    </row>
    <row r="69" spans="1:7" ht="35.25" customHeight="1">
      <c r="A69" s="276" t="s">
        <v>927</v>
      </c>
      <c r="B69" s="113">
        <v>460</v>
      </c>
      <c r="C69" s="111" t="s">
        <v>887</v>
      </c>
      <c r="D69" s="111" t="s">
        <v>460</v>
      </c>
      <c r="E69" s="111" t="s">
        <v>461</v>
      </c>
      <c r="F69" s="252">
        <f t="shared" si="1"/>
        <v>4330</v>
      </c>
      <c r="G69" s="252">
        <f t="shared" si="1"/>
        <v>4330</v>
      </c>
    </row>
    <row r="70" spans="1:7" ht="48" customHeight="1">
      <c r="A70" s="267" t="s">
        <v>936</v>
      </c>
      <c r="B70" s="270">
        <v>460</v>
      </c>
      <c r="C70" s="174" t="s">
        <v>887</v>
      </c>
      <c r="D70" s="174" t="s">
        <v>937</v>
      </c>
      <c r="E70" s="174" t="s">
        <v>461</v>
      </c>
      <c r="F70" s="254">
        <f t="shared" si="1"/>
        <v>4330</v>
      </c>
      <c r="G70" s="254">
        <f t="shared" si="1"/>
        <v>4330</v>
      </c>
    </row>
    <row r="71" spans="1:7" ht="18" customHeight="1">
      <c r="A71" s="109" t="s">
        <v>882</v>
      </c>
      <c r="B71" s="110">
        <v>460</v>
      </c>
      <c r="C71" s="111" t="s">
        <v>887</v>
      </c>
      <c r="D71" s="111" t="s">
        <v>883</v>
      </c>
      <c r="E71" s="111" t="s">
        <v>461</v>
      </c>
      <c r="F71" s="252">
        <f>SUM(F72:F74)</f>
        <v>4330</v>
      </c>
      <c r="G71" s="252">
        <f>SUM(G72:G74)</f>
        <v>4330</v>
      </c>
    </row>
    <row r="72" spans="1:7" ht="17.25" customHeight="1">
      <c r="A72" s="109" t="s">
        <v>751</v>
      </c>
      <c r="B72" s="110">
        <v>460</v>
      </c>
      <c r="C72" s="111" t="s">
        <v>887</v>
      </c>
      <c r="D72" s="111" t="s">
        <v>883</v>
      </c>
      <c r="E72" s="111" t="s">
        <v>752</v>
      </c>
      <c r="F72" s="210">
        <v>3725</v>
      </c>
      <c r="G72" s="210">
        <v>3725</v>
      </c>
    </row>
    <row r="73" spans="1:7" ht="31.5" customHeight="1">
      <c r="A73" s="109" t="s">
        <v>755</v>
      </c>
      <c r="B73" s="110">
        <v>460</v>
      </c>
      <c r="C73" s="111" t="s">
        <v>887</v>
      </c>
      <c r="D73" s="111" t="s">
        <v>883</v>
      </c>
      <c r="E73" s="111" t="s">
        <v>753</v>
      </c>
      <c r="F73" s="210">
        <v>80</v>
      </c>
      <c r="G73" s="210">
        <v>80</v>
      </c>
    </row>
    <row r="74" spans="1:7" ht="31.5" customHeight="1">
      <c r="A74" s="109" t="s">
        <v>756</v>
      </c>
      <c r="B74" s="110">
        <v>460</v>
      </c>
      <c r="C74" s="111" t="s">
        <v>887</v>
      </c>
      <c r="D74" s="111" t="s">
        <v>883</v>
      </c>
      <c r="E74" s="111" t="s">
        <v>754</v>
      </c>
      <c r="F74" s="210">
        <v>525</v>
      </c>
      <c r="G74" s="210">
        <v>525</v>
      </c>
    </row>
    <row r="75" spans="1:7" ht="17.25" customHeight="1">
      <c r="A75" s="32" t="s">
        <v>898</v>
      </c>
      <c r="B75" s="105">
        <v>460</v>
      </c>
      <c r="C75" s="149" t="s">
        <v>899</v>
      </c>
      <c r="D75" s="149" t="s">
        <v>460</v>
      </c>
      <c r="E75" s="149" t="s">
        <v>461</v>
      </c>
      <c r="F75" s="249">
        <f>SUM(F77)</f>
        <v>1410</v>
      </c>
      <c r="G75" s="249">
        <f>SUM(G77)</f>
        <v>1412</v>
      </c>
    </row>
    <row r="76" spans="1:7" ht="24" customHeight="1">
      <c r="A76" s="16" t="s">
        <v>645</v>
      </c>
      <c r="B76" s="110">
        <v>460</v>
      </c>
      <c r="C76" s="141" t="s">
        <v>900</v>
      </c>
      <c r="D76" s="141" t="s">
        <v>644</v>
      </c>
      <c r="E76" s="141" t="s">
        <v>461</v>
      </c>
      <c r="F76" s="248">
        <f>SUM(F77)</f>
        <v>1410</v>
      </c>
      <c r="G76" s="248">
        <f>SUM(G77)</f>
        <v>1412</v>
      </c>
    </row>
    <row r="77" spans="1:7" ht="30" customHeight="1">
      <c r="A77" s="16" t="s">
        <v>931</v>
      </c>
      <c r="B77" s="110">
        <v>460</v>
      </c>
      <c r="C77" s="141" t="s">
        <v>900</v>
      </c>
      <c r="D77" s="141" t="s">
        <v>901</v>
      </c>
      <c r="E77" s="141" t="s">
        <v>461</v>
      </c>
      <c r="F77" s="248">
        <f>SUM(F78)</f>
        <v>1410</v>
      </c>
      <c r="G77" s="248">
        <f>SUM(G78)</f>
        <v>1412</v>
      </c>
    </row>
    <row r="78" spans="1:7" ht="21.75" customHeight="1">
      <c r="A78" s="16" t="s">
        <v>487</v>
      </c>
      <c r="B78" s="110">
        <v>460</v>
      </c>
      <c r="C78" s="141" t="s">
        <v>900</v>
      </c>
      <c r="D78" s="141" t="s">
        <v>901</v>
      </c>
      <c r="E78" s="141" t="s">
        <v>488</v>
      </c>
      <c r="F78" s="244">
        <v>1410</v>
      </c>
      <c r="G78" s="244">
        <v>1412</v>
      </c>
    </row>
    <row r="79" spans="1:7" ht="19.5" customHeight="1">
      <c r="A79" s="115" t="s">
        <v>130</v>
      </c>
      <c r="B79" s="105">
        <v>460</v>
      </c>
      <c r="C79" s="121" t="s">
        <v>459</v>
      </c>
      <c r="D79" s="121" t="s">
        <v>460</v>
      </c>
      <c r="E79" s="121" t="s">
        <v>461</v>
      </c>
      <c r="F79" s="250">
        <f>SUM(F80)</f>
        <v>5939</v>
      </c>
      <c r="G79" s="250">
        <f>SUM(G80)</f>
        <v>5939</v>
      </c>
    </row>
    <row r="80" spans="1:7" ht="18" customHeight="1">
      <c r="A80" s="115" t="s">
        <v>64</v>
      </c>
      <c r="B80" s="105">
        <v>460</v>
      </c>
      <c r="C80" s="121" t="s">
        <v>102</v>
      </c>
      <c r="D80" s="121" t="s">
        <v>460</v>
      </c>
      <c r="E80" s="121" t="s">
        <v>461</v>
      </c>
      <c r="F80" s="250">
        <f>SUM(F81,F84)</f>
        <v>5939</v>
      </c>
      <c r="G80" s="250">
        <f>SUM(G81,G84)</f>
        <v>5939</v>
      </c>
    </row>
    <row r="81" spans="1:7" ht="18.75" customHeight="1">
      <c r="A81" s="109" t="s">
        <v>103</v>
      </c>
      <c r="B81" s="110">
        <v>460</v>
      </c>
      <c r="C81" s="111" t="s">
        <v>102</v>
      </c>
      <c r="D81" s="111" t="s">
        <v>104</v>
      </c>
      <c r="E81" s="111" t="s">
        <v>461</v>
      </c>
      <c r="F81" s="252">
        <f>SUM(F82:F83)</f>
        <v>0</v>
      </c>
      <c r="G81" s="252">
        <f>SUM(G82:G83)</f>
        <v>0</v>
      </c>
    </row>
    <row r="82" spans="1:7" ht="54" customHeight="1">
      <c r="A82" s="109" t="s">
        <v>354</v>
      </c>
      <c r="B82" s="110">
        <v>460</v>
      </c>
      <c r="C82" s="111" t="s">
        <v>102</v>
      </c>
      <c r="D82" s="111" t="s">
        <v>105</v>
      </c>
      <c r="E82" s="111" t="s">
        <v>353</v>
      </c>
      <c r="F82" s="210">
        <v>0</v>
      </c>
      <c r="G82" s="210">
        <v>0</v>
      </c>
    </row>
    <row r="83" spans="1:7" ht="20.25" customHeight="1">
      <c r="A83" s="170" t="s">
        <v>109</v>
      </c>
      <c r="B83" s="110">
        <v>460</v>
      </c>
      <c r="C83" s="111" t="s">
        <v>102</v>
      </c>
      <c r="D83" s="111" t="s">
        <v>105</v>
      </c>
      <c r="E83" s="111" t="s">
        <v>108</v>
      </c>
      <c r="F83" s="210">
        <v>0</v>
      </c>
      <c r="G83" s="210">
        <v>0</v>
      </c>
    </row>
    <row r="84" spans="1:7" ht="120.75" customHeight="1">
      <c r="A84" s="39" t="s">
        <v>450</v>
      </c>
      <c r="B84" s="110">
        <v>460</v>
      </c>
      <c r="C84" s="111" t="s">
        <v>102</v>
      </c>
      <c r="D84" s="111" t="s">
        <v>451</v>
      </c>
      <c r="E84" s="111" t="s">
        <v>461</v>
      </c>
      <c r="F84" s="252">
        <f>SUM(F85)</f>
        <v>5939</v>
      </c>
      <c r="G84" s="252">
        <f>SUM(G85)</f>
        <v>5939</v>
      </c>
    </row>
    <row r="85" spans="1:7" ht="47.25" customHeight="1">
      <c r="A85" s="109" t="s">
        <v>354</v>
      </c>
      <c r="B85" s="110">
        <v>460</v>
      </c>
      <c r="C85" s="111" t="s">
        <v>102</v>
      </c>
      <c r="D85" s="111" t="s">
        <v>451</v>
      </c>
      <c r="E85" s="111" t="s">
        <v>353</v>
      </c>
      <c r="F85" s="210">
        <v>5939</v>
      </c>
      <c r="G85" s="210">
        <v>5939</v>
      </c>
    </row>
    <row r="86" spans="1:7" ht="19.5" customHeight="1">
      <c r="A86" s="32" t="s">
        <v>642</v>
      </c>
      <c r="B86" s="122">
        <v>460</v>
      </c>
      <c r="C86" s="121" t="s">
        <v>459</v>
      </c>
      <c r="D86" s="121" t="s">
        <v>460</v>
      </c>
      <c r="E86" s="121" t="s">
        <v>461</v>
      </c>
      <c r="F86" s="250">
        <f aca="true" t="shared" si="2" ref="F86:G88">SUM(F87)</f>
        <v>1851</v>
      </c>
      <c r="G86" s="250">
        <f t="shared" si="2"/>
        <v>1851</v>
      </c>
    </row>
    <row r="87" spans="1:7" ht="21" customHeight="1">
      <c r="A87" s="115" t="s">
        <v>65</v>
      </c>
      <c r="B87" s="122">
        <v>460</v>
      </c>
      <c r="C87" s="121" t="s">
        <v>106</v>
      </c>
      <c r="D87" s="121" t="s">
        <v>460</v>
      </c>
      <c r="E87" s="121" t="s">
        <v>461</v>
      </c>
      <c r="F87" s="250">
        <f t="shared" si="2"/>
        <v>1851</v>
      </c>
      <c r="G87" s="250">
        <f t="shared" si="2"/>
        <v>1851</v>
      </c>
    </row>
    <row r="88" spans="1:7" ht="130.5" customHeight="1">
      <c r="A88" s="39" t="s">
        <v>450</v>
      </c>
      <c r="B88" s="120">
        <v>460</v>
      </c>
      <c r="C88" s="111" t="s">
        <v>106</v>
      </c>
      <c r="D88" s="111" t="s">
        <v>451</v>
      </c>
      <c r="E88" s="111" t="s">
        <v>461</v>
      </c>
      <c r="F88" s="210">
        <f t="shared" si="2"/>
        <v>1851</v>
      </c>
      <c r="G88" s="210">
        <f t="shared" si="2"/>
        <v>1851</v>
      </c>
    </row>
    <row r="89" spans="1:7" ht="45" customHeight="1">
      <c r="A89" s="109" t="s">
        <v>354</v>
      </c>
      <c r="B89" s="120">
        <v>460</v>
      </c>
      <c r="C89" s="111" t="s">
        <v>106</v>
      </c>
      <c r="D89" s="111" t="s">
        <v>451</v>
      </c>
      <c r="E89" s="111" t="s">
        <v>353</v>
      </c>
      <c r="F89" s="210">
        <v>1851</v>
      </c>
      <c r="G89" s="210">
        <v>1851</v>
      </c>
    </row>
    <row r="90" spans="1:7" ht="20.25" customHeight="1">
      <c r="A90" s="115" t="s">
        <v>228</v>
      </c>
      <c r="B90" s="105">
        <v>460</v>
      </c>
      <c r="C90" s="121" t="s">
        <v>229</v>
      </c>
      <c r="D90" s="121" t="s">
        <v>460</v>
      </c>
      <c r="E90" s="121" t="s">
        <v>461</v>
      </c>
      <c r="F90" s="249">
        <f>SUM(F91)</f>
        <v>1800</v>
      </c>
      <c r="G90" s="249">
        <f>SUM(G91)</f>
        <v>1800</v>
      </c>
    </row>
    <row r="91" spans="1:7" ht="19.5" customHeight="1">
      <c r="A91" s="180" t="s">
        <v>857</v>
      </c>
      <c r="B91" s="110">
        <v>460</v>
      </c>
      <c r="C91" s="111" t="s">
        <v>941</v>
      </c>
      <c r="D91" s="111" t="s">
        <v>460</v>
      </c>
      <c r="E91" s="111" t="s">
        <v>461</v>
      </c>
      <c r="F91" s="248">
        <f>SUM(F92)</f>
        <v>1800</v>
      </c>
      <c r="G91" s="248">
        <f>SUM(G92)</f>
        <v>1800</v>
      </c>
    </row>
    <row r="92" spans="1:7" ht="32.25" customHeight="1">
      <c r="A92" s="109" t="s">
        <v>942</v>
      </c>
      <c r="B92" s="110">
        <v>460</v>
      </c>
      <c r="C92" s="111" t="s">
        <v>941</v>
      </c>
      <c r="D92" s="111" t="s">
        <v>943</v>
      </c>
      <c r="E92" s="111" t="s">
        <v>461</v>
      </c>
      <c r="F92" s="248">
        <f>SUM(F94)</f>
        <v>1800</v>
      </c>
      <c r="G92" s="248">
        <f>SUM(G94)</f>
        <v>1800</v>
      </c>
    </row>
    <row r="93" spans="1:7" ht="29.25" customHeight="1">
      <c r="A93" s="109" t="s">
        <v>350</v>
      </c>
      <c r="B93" s="110">
        <v>460</v>
      </c>
      <c r="C93" s="111" t="s">
        <v>941</v>
      </c>
      <c r="D93" s="111" t="s">
        <v>190</v>
      </c>
      <c r="E93" s="111" t="s">
        <v>461</v>
      </c>
      <c r="F93" s="248">
        <f>SUM(F94)</f>
        <v>1800</v>
      </c>
      <c r="G93" s="248">
        <f>SUM(G94)</f>
        <v>1800</v>
      </c>
    </row>
    <row r="94" spans="1:7" ht="20.25" customHeight="1">
      <c r="A94" s="109" t="s">
        <v>483</v>
      </c>
      <c r="B94" s="110">
        <v>460</v>
      </c>
      <c r="C94" s="111" t="s">
        <v>941</v>
      </c>
      <c r="D94" s="111" t="s">
        <v>190</v>
      </c>
      <c r="E94" s="111" t="s">
        <v>484</v>
      </c>
      <c r="F94" s="243">
        <v>1800</v>
      </c>
      <c r="G94" s="243">
        <v>1800</v>
      </c>
    </row>
    <row r="95" spans="1:7" ht="31.5" customHeight="1">
      <c r="A95" s="115" t="s">
        <v>230</v>
      </c>
      <c r="B95" s="105">
        <v>460</v>
      </c>
      <c r="C95" s="121" t="s">
        <v>938</v>
      </c>
      <c r="D95" s="121" t="s">
        <v>460</v>
      </c>
      <c r="E95" s="121" t="s">
        <v>461</v>
      </c>
      <c r="F95" s="250">
        <f>SUM(F96)</f>
        <v>561</v>
      </c>
      <c r="G95" s="250">
        <f>SUM(G96)</f>
        <v>561</v>
      </c>
    </row>
    <row r="96" spans="1:7" ht="27" customHeight="1">
      <c r="A96" s="109" t="s">
        <v>98</v>
      </c>
      <c r="B96" s="110">
        <v>460</v>
      </c>
      <c r="C96" s="111" t="s">
        <v>939</v>
      </c>
      <c r="D96" s="111" t="s">
        <v>940</v>
      </c>
      <c r="E96" s="111" t="s">
        <v>461</v>
      </c>
      <c r="F96" s="252">
        <f>SUM(F97)</f>
        <v>561</v>
      </c>
      <c r="G96" s="252">
        <f>SUM(G97)</f>
        <v>561</v>
      </c>
    </row>
    <row r="97" spans="1:7" ht="19.5" customHeight="1">
      <c r="A97" s="109" t="s">
        <v>841</v>
      </c>
      <c r="B97" s="110">
        <v>460</v>
      </c>
      <c r="C97" s="111" t="s">
        <v>939</v>
      </c>
      <c r="D97" s="111" t="s">
        <v>940</v>
      </c>
      <c r="E97" s="111" t="s">
        <v>481</v>
      </c>
      <c r="F97" s="210">
        <v>561</v>
      </c>
      <c r="G97" s="210">
        <v>561</v>
      </c>
    </row>
    <row r="98" spans="1:7" ht="45" customHeight="1">
      <c r="A98" s="11" t="s">
        <v>232</v>
      </c>
      <c r="B98" s="105">
        <v>460</v>
      </c>
      <c r="C98" s="121" t="s">
        <v>231</v>
      </c>
      <c r="D98" s="121" t="s">
        <v>460</v>
      </c>
      <c r="E98" s="121" t="s">
        <v>461</v>
      </c>
      <c r="F98" s="249">
        <f aca="true" t="shared" si="3" ref="F98:G100">SUM(F99)</f>
        <v>25517</v>
      </c>
      <c r="G98" s="249">
        <f t="shared" si="3"/>
        <v>25517</v>
      </c>
    </row>
    <row r="99" spans="1:7" ht="29.25" customHeight="1">
      <c r="A99" s="109" t="s">
        <v>946</v>
      </c>
      <c r="B99" s="110">
        <v>460</v>
      </c>
      <c r="C99" s="111" t="s">
        <v>99</v>
      </c>
      <c r="D99" s="111" t="s">
        <v>460</v>
      </c>
      <c r="E99" s="111" t="s">
        <v>461</v>
      </c>
      <c r="F99" s="248">
        <f t="shared" si="3"/>
        <v>25517</v>
      </c>
      <c r="G99" s="248">
        <f t="shared" si="3"/>
        <v>25517</v>
      </c>
    </row>
    <row r="100" spans="1:7" ht="21" customHeight="1">
      <c r="A100" s="116" t="s">
        <v>948</v>
      </c>
      <c r="B100" s="110">
        <v>460</v>
      </c>
      <c r="C100" s="118" t="s">
        <v>99</v>
      </c>
      <c r="D100" s="118" t="s">
        <v>949</v>
      </c>
      <c r="E100" s="118" t="s">
        <v>461</v>
      </c>
      <c r="F100" s="251">
        <f t="shared" si="3"/>
        <v>25517</v>
      </c>
      <c r="G100" s="251">
        <f t="shared" si="3"/>
        <v>25517</v>
      </c>
    </row>
    <row r="101" spans="1:7" ht="33.75" customHeight="1">
      <c r="A101" s="116" t="s">
        <v>193</v>
      </c>
      <c r="B101" s="110">
        <v>460</v>
      </c>
      <c r="C101" s="118" t="s">
        <v>99</v>
      </c>
      <c r="D101" s="118" t="s">
        <v>194</v>
      </c>
      <c r="E101" s="118" t="s">
        <v>461</v>
      </c>
      <c r="F101" s="251">
        <f>SUM(F102,F106)</f>
        <v>25517</v>
      </c>
      <c r="G101" s="251">
        <f>SUM(G102,G106)</f>
        <v>25517</v>
      </c>
    </row>
    <row r="102" spans="1:7" ht="44.25" customHeight="1">
      <c r="A102" s="272" t="s">
        <v>191</v>
      </c>
      <c r="B102" s="110">
        <v>460</v>
      </c>
      <c r="C102" s="273" t="s">
        <v>99</v>
      </c>
      <c r="D102" s="273" t="s">
        <v>950</v>
      </c>
      <c r="E102" s="273" t="s">
        <v>461</v>
      </c>
      <c r="F102" s="274">
        <f>SUM(F103)</f>
        <v>4417</v>
      </c>
      <c r="G102" s="274">
        <f>SUM(G103)</f>
        <v>4417</v>
      </c>
    </row>
    <row r="103" spans="1:7" ht="22.5" customHeight="1">
      <c r="A103" s="116" t="s">
        <v>912</v>
      </c>
      <c r="B103" s="110">
        <v>460</v>
      </c>
      <c r="C103" s="118" t="s">
        <v>99</v>
      </c>
      <c r="D103" s="118" t="s">
        <v>950</v>
      </c>
      <c r="E103" s="118" t="s">
        <v>911</v>
      </c>
      <c r="F103" s="245">
        <v>4417</v>
      </c>
      <c r="G103" s="245">
        <v>4417</v>
      </c>
    </row>
    <row r="104" spans="1:7" ht="18" customHeight="1">
      <c r="A104" s="116" t="s">
        <v>914</v>
      </c>
      <c r="B104" s="110">
        <v>460</v>
      </c>
      <c r="C104" s="118" t="s">
        <v>99</v>
      </c>
      <c r="D104" s="118" t="s">
        <v>950</v>
      </c>
      <c r="E104" s="118" t="s">
        <v>913</v>
      </c>
      <c r="F104" s="245">
        <v>4417</v>
      </c>
      <c r="G104" s="245">
        <v>4417</v>
      </c>
    </row>
    <row r="105" spans="1:7" ht="36" customHeight="1">
      <c r="A105" s="109" t="s">
        <v>504</v>
      </c>
      <c r="B105" s="110">
        <v>460</v>
      </c>
      <c r="C105" s="118" t="s">
        <v>99</v>
      </c>
      <c r="D105" s="118" t="s">
        <v>950</v>
      </c>
      <c r="E105" s="118" t="s">
        <v>489</v>
      </c>
      <c r="F105" s="245">
        <v>4417</v>
      </c>
      <c r="G105" s="245">
        <v>4417</v>
      </c>
    </row>
    <row r="106" spans="1:7" ht="45" customHeight="1">
      <c r="A106" s="272" t="s">
        <v>192</v>
      </c>
      <c r="B106" s="110">
        <v>460</v>
      </c>
      <c r="C106" s="273" t="s">
        <v>99</v>
      </c>
      <c r="D106" s="273" t="s">
        <v>951</v>
      </c>
      <c r="E106" s="273" t="s">
        <v>461</v>
      </c>
      <c r="F106" s="274">
        <f>SUM(F107)</f>
        <v>21100</v>
      </c>
      <c r="G106" s="274">
        <f>SUM(G107)</f>
        <v>21100</v>
      </c>
    </row>
    <row r="107" spans="1:7" ht="21" customHeight="1">
      <c r="A107" s="116" t="s">
        <v>912</v>
      </c>
      <c r="B107" s="117">
        <v>460</v>
      </c>
      <c r="C107" s="118" t="s">
        <v>99</v>
      </c>
      <c r="D107" s="118" t="s">
        <v>951</v>
      </c>
      <c r="E107" s="118" t="s">
        <v>911</v>
      </c>
      <c r="F107" s="245">
        <v>21100</v>
      </c>
      <c r="G107" s="245">
        <v>21100</v>
      </c>
    </row>
    <row r="108" spans="1:7" ht="15.75" customHeight="1">
      <c r="A108" s="116" t="s">
        <v>914</v>
      </c>
      <c r="B108" s="117">
        <v>460</v>
      </c>
      <c r="C108" s="118" t="s">
        <v>99</v>
      </c>
      <c r="D108" s="118" t="s">
        <v>951</v>
      </c>
      <c r="E108" s="118" t="s">
        <v>913</v>
      </c>
      <c r="F108" s="245">
        <v>21100</v>
      </c>
      <c r="G108" s="245">
        <v>21100</v>
      </c>
    </row>
    <row r="109" spans="1:7" ht="33" customHeight="1">
      <c r="A109" s="109" t="s">
        <v>504</v>
      </c>
      <c r="B109" s="117">
        <v>460</v>
      </c>
      <c r="C109" s="118" t="s">
        <v>99</v>
      </c>
      <c r="D109" s="118" t="s">
        <v>951</v>
      </c>
      <c r="E109" s="118" t="s">
        <v>489</v>
      </c>
      <c r="F109" s="245">
        <v>21100</v>
      </c>
      <c r="G109" s="245">
        <v>21100</v>
      </c>
    </row>
    <row r="110" spans="1:7" ht="33" customHeight="1">
      <c r="A110" s="115" t="s">
        <v>975</v>
      </c>
      <c r="B110" s="105">
        <v>461</v>
      </c>
      <c r="C110" s="150" t="s">
        <v>459</v>
      </c>
      <c r="D110" s="150" t="s">
        <v>460</v>
      </c>
      <c r="E110" s="150" t="s">
        <v>461</v>
      </c>
      <c r="F110" s="277">
        <f>SUM(F111)</f>
        <v>4195</v>
      </c>
      <c r="G110" s="277">
        <f>SUM(G111)</f>
        <v>4195</v>
      </c>
    </row>
    <row r="111" spans="1:7" ht="48" customHeight="1">
      <c r="A111" s="16" t="s">
        <v>936</v>
      </c>
      <c r="B111" s="113">
        <v>461</v>
      </c>
      <c r="C111" s="111" t="s">
        <v>952</v>
      </c>
      <c r="D111" s="111" t="s">
        <v>937</v>
      </c>
      <c r="E111" s="111" t="s">
        <v>461</v>
      </c>
      <c r="F111" s="252">
        <f>SUM(F112)</f>
        <v>4195</v>
      </c>
      <c r="G111" s="252">
        <f>SUM(G112)</f>
        <v>4195</v>
      </c>
    </row>
    <row r="112" spans="1:7" ht="19.5" customHeight="1">
      <c r="A112" s="109" t="s">
        <v>882</v>
      </c>
      <c r="B112" s="110">
        <v>461</v>
      </c>
      <c r="C112" s="111" t="s">
        <v>952</v>
      </c>
      <c r="D112" s="111" t="s">
        <v>883</v>
      </c>
      <c r="E112" s="111" t="s">
        <v>461</v>
      </c>
      <c r="F112" s="252">
        <f>SUM(F113:F115)</f>
        <v>4195</v>
      </c>
      <c r="G112" s="252">
        <f>SUM(G113:G115)</f>
        <v>4195</v>
      </c>
    </row>
    <row r="113" spans="1:7" ht="21" customHeight="1">
      <c r="A113" s="109" t="s">
        <v>751</v>
      </c>
      <c r="B113" s="110">
        <v>461</v>
      </c>
      <c r="C113" s="111" t="s">
        <v>952</v>
      </c>
      <c r="D113" s="111" t="s">
        <v>883</v>
      </c>
      <c r="E113" s="111" t="s">
        <v>752</v>
      </c>
      <c r="F113" s="210">
        <v>3655</v>
      </c>
      <c r="G113" s="210">
        <v>3655</v>
      </c>
    </row>
    <row r="114" spans="1:7" ht="31.5" customHeight="1">
      <c r="A114" s="109" t="s">
        <v>755</v>
      </c>
      <c r="B114" s="110">
        <v>461</v>
      </c>
      <c r="C114" s="111" t="s">
        <v>952</v>
      </c>
      <c r="D114" s="111" t="s">
        <v>883</v>
      </c>
      <c r="E114" s="111" t="s">
        <v>753</v>
      </c>
      <c r="F114" s="210">
        <v>100</v>
      </c>
      <c r="G114" s="210">
        <v>100</v>
      </c>
    </row>
    <row r="115" spans="1:7" ht="30.75" customHeight="1">
      <c r="A115" s="109" t="s">
        <v>756</v>
      </c>
      <c r="B115" s="110">
        <v>461</v>
      </c>
      <c r="C115" s="111" t="s">
        <v>952</v>
      </c>
      <c r="D115" s="111" t="s">
        <v>883</v>
      </c>
      <c r="E115" s="111" t="s">
        <v>754</v>
      </c>
      <c r="F115" s="210">
        <v>440</v>
      </c>
      <c r="G115" s="210">
        <v>440</v>
      </c>
    </row>
    <row r="116" spans="1:7" ht="21" customHeight="1">
      <c r="A116" s="115" t="s">
        <v>953</v>
      </c>
      <c r="B116" s="105">
        <v>462</v>
      </c>
      <c r="C116" s="150" t="s">
        <v>459</v>
      </c>
      <c r="D116" s="150" t="s">
        <v>460</v>
      </c>
      <c r="E116" s="150" t="s">
        <v>461</v>
      </c>
      <c r="F116" s="277">
        <f>SUM(F117)</f>
        <v>698</v>
      </c>
      <c r="G116" s="277">
        <f>SUM(G117)</f>
        <v>698</v>
      </c>
    </row>
    <row r="117" spans="1:7" ht="44.25" customHeight="1">
      <c r="A117" s="109" t="s">
        <v>880</v>
      </c>
      <c r="B117" s="110">
        <v>462</v>
      </c>
      <c r="C117" s="111" t="s">
        <v>881</v>
      </c>
      <c r="D117" s="111" t="s">
        <v>460</v>
      </c>
      <c r="E117" s="111" t="s">
        <v>461</v>
      </c>
      <c r="F117" s="252">
        <f>SUM(F118)</f>
        <v>698</v>
      </c>
      <c r="G117" s="252">
        <f>SUM(G118)</f>
        <v>698</v>
      </c>
    </row>
    <row r="118" spans="1:7" ht="17.25" customHeight="1">
      <c r="A118" s="109" t="s">
        <v>882</v>
      </c>
      <c r="B118" s="110">
        <v>462</v>
      </c>
      <c r="C118" s="111" t="s">
        <v>881</v>
      </c>
      <c r="D118" s="111" t="s">
        <v>883</v>
      </c>
      <c r="E118" s="111" t="s">
        <v>461</v>
      </c>
      <c r="F118" s="252">
        <f>SUM(F119:F121)</f>
        <v>698</v>
      </c>
      <c r="G118" s="252">
        <f>SUM(G119:G121)</f>
        <v>698</v>
      </c>
    </row>
    <row r="119" spans="1:7" ht="23.25" customHeight="1">
      <c r="A119" s="109" t="s">
        <v>751</v>
      </c>
      <c r="B119" s="110">
        <v>462</v>
      </c>
      <c r="C119" s="111" t="s">
        <v>881</v>
      </c>
      <c r="D119" s="111" t="s">
        <v>883</v>
      </c>
      <c r="E119" s="111" t="s">
        <v>752</v>
      </c>
      <c r="F119" s="210">
        <v>683</v>
      </c>
      <c r="G119" s="210">
        <v>683</v>
      </c>
    </row>
    <row r="120" spans="1:7" ht="31.5" customHeight="1">
      <c r="A120" s="109" t="s">
        <v>755</v>
      </c>
      <c r="B120" s="110">
        <v>462</v>
      </c>
      <c r="C120" s="111" t="s">
        <v>881</v>
      </c>
      <c r="D120" s="111" t="s">
        <v>883</v>
      </c>
      <c r="E120" s="111" t="s">
        <v>753</v>
      </c>
      <c r="F120" s="210">
        <v>5</v>
      </c>
      <c r="G120" s="210">
        <v>5</v>
      </c>
    </row>
    <row r="121" spans="1:7" ht="30.75" customHeight="1">
      <c r="A121" s="109" t="s">
        <v>756</v>
      </c>
      <c r="B121" s="110">
        <v>462</v>
      </c>
      <c r="C121" s="111" t="s">
        <v>881</v>
      </c>
      <c r="D121" s="111" t="s">
        <v>883</v>
      </c>
      <c r="E121" s="111" t="s">
        <v>754</v>
      </c>
      <c r="F121" s="210">
        <v>10</v>
      </c>
      <c r="G121" s="210">
        <v>10</v>
      </c>
    </row>
    <row r="122" spans="1:7" ht="20.25" customHeight="1">
      <c r="A122" s="115" t="s">
        <v>944</v>
      </c>
      <c r="B122" s="105">
        <v>466</v>
      </c>
      <c r="C122" s="121" t="s">
        <v>459</v>
      </c>
      <c r="D122" s="121" t="s">
        <v>460</v>
      </c>
      <c r="E122" s="121" t="s">
        <v>461</v>
      </c>
      <c r="F122" s="250">
        <f>SUM(F123,F126,F133,F142,F145,F149,F138,F153)</f>
        <v>12610.6</v>
      </c>
      <c r="G122" s="250">
        <f>SUM(G123,G126,G133,G142,G145,G149,G138,G153)</f>
        <v>12430</v>
      </c>
    </row>
    <row r="123" spans="1:7" ht="19.5" customHeight="1">
      <c r="A123" s="115" t="s">
        <v>386</v>
      </c>
      <c r="B123" s="105">
        <v>466</v>
      </c>
      <c r="C123" s="121" t="s">
        <v>387</v>
      </c>
      <c r="D123" s="121" t="s">
        <v>460</v>
      </c>
      <c r="E123" s="121" t="s">
        <v>461</v>
      </c>
      <c r="F123" s="250">
        <f>SUM(F124)</f>
        <v>1000</v>
      </c>
      <c r="G123" s="250">
        <f>SUM(G124)</f>
        <v>1000</v>
      </c>
    </row>
    <row r="124" spans="1:7" ht="18" customHeight="1">
      <c r="A124" s="109" t="s">
        <v>389</v>
      </c>
      <c r="B124" s="110">
        <v>466</v>
      </c>
      <c r="C124" s="111" t="s">
        <v>387</v>
      </c>
      <c r="D124" s="111" t="s">
        <v>388</v>
      </c>
      <c r="E124" s="111" t="s">
        <v>461</v>
      </c>
      <c r="F124" s="252">
        <f>SUM(F125)</f>
        <v>1000</v>
      </c>
      <c r="G124" s="252">
        <f>SUM(G125)</f>
        <v>1000</v>
      </c>
    </row>
    <row r="125" spans="1:7" ht="30.75" customHeight="1">
      <c r="A125" s="109" t="s">
        <v>756</v>
      </c>
      <c r="B125" s="110">
        <v>466</v>
      </c>
      <c r="C125" s="111" t="s">
        <v>387</v>
      </c>
      <c r="D125" s="111" t="s">
        <v>388</v>
      </c>
      <c r="E125" s="111" t="s">
        <v>754</v>
      </c>
      <c r="F125" s="210">
        <v>1000</v>
      </c>
      <c r="G125" s="210">
        <v>1000</v>
      </c>
    </row>
    <row r="126" spans="1:7" ht="19.5" customHeight="1">
      <c r="A126" s="115" t="s">
        <v>523</v>
      </c>
      <c r="B126" s="105">
        <v>466</v>
      </c>
      <c r="C126" s="121" t="s">
        <v>956</v>
      </c>
      <c r="D126" s="121" t="s">
        <v>460</v>
      </c>
      <c r="E126" s="121" t="s">
        <v>461</v>
      </c>
      <c r="F126" s="250">
        <f>SUM(F128,F130)</f>
        <v>8405.1</v>
      </c>
      <c r="G126" s="250">
        <f>SUM(G128,G130)</f>
        <v>8145</v>
      </c>
    </row>
    <row r="127" spans="1:7" ht="22.5" customHeight="1">
      <c r="A127" s="180" t="s">
        <v>12</v>
      </c>
      <c r="B127" s="110">
        <v>466</v>
      </c>
      <c r="C127" s="111" t="s">
        <v>956</v>
      </c>
      <c r="D127" s="111" t="s">
        <v>11</v>
      </c>
      <c r="E127" s="111" t="s">
        <v>461</v>
      </c>
      <c r="F127" s="252">
        <f>SUM(F128)</f>
        <v>1405.1</v>
      </c>
      <c r="G127" s="252">
        <f>SUM(G128)</f>
        <v>1145</v>
      </c>
    </row>
    <row r="128" spans="1:7" ht="24" customHeight="1">
      <c r="A128" s="109" t="s">
        <v>392</v>
      </c>
      <c r="B128" s="110">
        <v>466</v>
      </c>
      <c r="C128" s="111" t="s">
        <v>956</v>
      </c>
      <c r="D128" s="111" t="s">
        <v>390</v>
      </c>
      <c r="E128" s="111" t="s">
        <v>461</v>
      </c>
      <c r="F128" s="252">
        <f>SUM(F129)</f>
        <v>1405.1</v>
      </c>
      <c r="G128" s="252">
        <f>SUM(G129)</f>
        <v>1145</v>
      </c>
    </row>
    <row r="129" spans="1:7" ht="33" customHeight="1">
      <c r="A129" s="109" t="s">
        <v>756</v>
      </c>
      <c r="B129" s="110">
        <v>466</v>
      </c>
      <c r="C129" s="111" t="s">
        <v>956</v>
      </c>
      <c r="D129" s="111" t="s">
        <v>390</v>
      </c>
      <c r="E129" s="111" t="s">
        <v>754</v>
      </c>
      <c r="F129" s="210">
        <v>1405.1</v>
      </c>
      <c r="G129" s="210">
        <v>1145</v>
      </c>
    </row>
    <row r="130" spans="1:7" ht="44.25" customHeight="1">
      <c r="A130" s="323" t="s">
        <v>686</v>
      </c>
      <c r="B130" s="110">
        <v>466</v>
      </c>
      <c r="C130" s="111" t="s">
        <v>956</v>
      </c>
      <c r="D130" s="111" t="s">
        <v>687</v>
      </c>
      <c r="E130" s="111" t="s">
        <v>461</v>
      </c>
      <c r="F130" s="248">
        <f>SUM(F131)</f>
        <v>7000</v>
      </c>
      <c r="G130" s="248">
        <f>SUM(G131)</f>
        <v>7000</v>
      </c>
    </row>
    <row r="131" spans="1:7" ht="33.75" customHeight="1">
      <c r="A131" s="323" t="s">
        <v>690</v>
      </c>
      <c r="B131" s="110">
        <v>466</v>
      </c>
      <c r="C131" s="111" t="s">
        <v>956</v>
      </c>
      <c r="D131" s="111" t="s">
        <v>247</v>
      </c>
      <c r="E131" s="111" t="s">
        <v>461</v>
      </c>
      <c r="F131" s="247">
        <f>SUM(F132)</f>
        <v>7000</v>
      </c>
      <c r="G131" s="247">
        <f>SUM(G132)</f>
        <v>7000</v>
      </c>
    </row>
    <row r="132" spans="1:7" ht="42" customHeight="1">
      <c r="A132" s="114" t="s">
        <v>486</v>
      </c>
      <c r="B132" s="110">
        <v>466</v>
      </c>
      <c r="C132" s="111" t="s">
        <v>956</v>
      </c>
      <c r="D132" s="111" t="s">
        <v>247</v>
      </c>
      <c r="E132" s="111" t="s">
        <v>485</v>
      </c>
      <c r="F132" s="243">
        <v>7000</v>
      </c>
      <c r="G132" s="243">
        <v>7000</v>
      </c>
    </row>
    <row r="133" spans="1:7" ht="18.75" customHeight="1">
      <c r="A133" s="115" t="s">
        <v>846</v>
      </c>
      <c r="B133" s="105">
        <v>466</v>
      </c>
      <c r="C133" s="121" t="s">
        <v>957</v>
      </c>
      <c r="D133" s="121" t="s">
        <v>460</v>
      </c>
      <c r="E133" s="121" t="s">
        <v>461</v>
      </c>
      <c r="F133" s="250">
        <f>SUM(F135)</f>
        <v>2205.5</v>
      </c>
      <c r="G133" s="250">
        <f>SUM(G135)</f>
        <v>2285</v>
      </c>
    </row>
    <row r="134" spans="1:7" ht="17.25" customHeight="1">
      <c r="A134" s="180" t="s">
        <v>13</v>
      </c>
      <c r="B134" s="110">
        <v>466</v>
      </c>
      <c r="C134" s="111" t="s">
        <v>957</v>
      </c>
      <c r="D134" s="111" t="s">
        <v>14</v>
      </c>
      <c r="E134" s="111" t="s">
        <v>461</v>
      </c>
      <c r="F134" s="252">
        <f>SUM(F135)</f>
        <v>2205.5</v>
      </c>
      <c r="G134" s="252">
        <f>SUM(G135)</f>
        <v>2285</v>
      </c>
    </row>
    <row r="135" spans="1:7" ht="19.5" customHeight="1">
      <c r="A135" s="119" t="s">
        <v>958</v>
      </c>
      <c r="B135" s="110">
        <v>466</v>
      </c>
      <c r="C135" s="111" t="s">
        <v>957</v>
      </c>
      <c r="D135" s="111" t="s">
        <v>959</v>
      </c>
      <c r="E135" s="111" t="s">
        <v>461</v>
      </c>
      <c r="F135" s="252">
        <f>SUM(F136:F137)</f>
        <v>2205.5</v>
      </c>
      <c r="G135" s="252">
        <f>SUM(G136:G137)</f>
        <v>2285</v>
      </c>
    </row>
    <row r="136" spans="1:7" ht="31.5" customHeight="1">
      <c r="A136" s="114" t="s">
        <v>391</v>
      </c>
      <c r="B136" s="110">
        <v>466</v>
      </c>
      <c r="C136" s="111" t="s">
        <v>957</v>
      </c>
      <c r="D136" s="111" t="s">
        <v>959</v>
      </c>
      <c r="E136" s="111" t="s">
        <v>255</v>
      </c>
      <c r="F136" s="210">
        <v>2205.5</v>
      </c>
      <c r="G136" s="210">
        <v>2285</v>
      </c>
    </row>
    <row r="137" spans="1:7" ht="30" customHeight="1">
      <c r="A137" s="109" t="s">
        <v>756</v>
      </c>
      <c r="B137" s="110">
        <v>466</v>
      </c>
      <c r="C137" s="111" t="s">
        <v>957</v>
      </c>
      <c r="D137" s="111" t="s">
        <v>959</v>
      </c>
      <c r="E137" s="111" t="s">
        <v>754</v>
      </c>
      <c r="F137" s="210">
        <v>0</v>
      </c>
      <c r="G137" s="210">
        <v>0</v>
      </c>
    </row>
    <row r="138" spans="1:7" ht="18" customHeight="1">
      <c r="A138" s="258" t="s">
        <v>2</v>
      </c>
      <c r="B138" s="105">
        <v>466</v>
      </c>
      <c r="C138" s="121" t="s">
        <v>3</v>
      </c>
      <c r="D138" s="121" t="s">
        <v>460</v>
      </c>
      <c r="E138" s="121" t="s">
        <v>461</v>
      </c>
      <c r="F138" s="249">
        <f aca="true" t="shared" si="4" ref="F138:G140">SUM(F139)</f>
        <v>0</v>
      </c>
      <c r="G138" s="249">
        <f t="shared" si="4"/>
        <v>0</v>
      </c>
    </row>
    <row r="139" spans="1:7" ht="20.25" customHeight="1">
      <c r="A139" s="114" t="s">
        <v>892</v>
      </c>
      <c r="B139" s="110">
        <v>466</v>
      </c>
      <c r="C139" s="111" t="s">
        <v>3</v>
      </c>
      <c r="D139" s="111" t="s">
        <v>893</v>
      </c>
      <c r="E139" s="111" t="s">
        <v>461</v>
      </c>
      <c r="F139" s="248">
        <f t="shared" si="4"/>
        <v>0</v>
      </c>
      <c r="G139" s="248">
        <f t="shared" si="4"/>
        <v>0</v>
      </c>
    </row>
    <row r="140" spans="1:7" ht="33" customHeight="1">
      <c r="A140" s="257" t="s">
        <v>4</v>
      </c>
      <c r="B140" s="110">
        <v>466</v>
      </c>
      <c r="C140" s="174" t="s">
        <v>3</v>
      </c>
      <c r="D140" s="174" t="s">
        <v>41</v>
      </c>
      <c r="E140" s="174" t="s">
        <v>461</v>
      </c>
      <c r="F140" s="247">
        <f t="shared" si="4"/>
        <v>0</v>
      </c>
      <c r="G140" s="247">
        <f t="shared" si="4"/>
        <v>0</v>
      </c>
    </row>
    <row r="141" spans="1:7" ht="30" customHeight="1">
      <c r="A141" s="45" t="s">
        <v>5</v>
      </c>
      <c r="B141" s="110">
        <v>466</v>
      </c>
      <c r="C141" s="111" t="s">
        <v>3</v>
      </c>
      <c r="D141" s="111" t="s">
        <v>41</v>
      </c>
      <c r="E141" s="111" t="s">
        <v>255</v>
      </c>
      <c r="F141" s="243">
        <v>0</v>
      </c>
      <c r="G141" s="243">
        <v>0</v>
      </c>
    </row>
    <row r="142" spans="1:7" ht="23.25" customHeight="1">
      <c r="A142" s="115" t="s">
        <v>962</v>
      </c>
      <c r="B142" s="105">
        <v>466</v>
      </c>
      <c r="C142" s="121" t="s">
        <v>961</v>
      </c>
      <c r="D142" s="121" t="s">
        <v>460</v>
      </c>
      <c r="E142" s="121" t="s">
        <v>461</v>
      </c>
      <c r="F142" s="250">
        <f>SUM(F143)</f>
        <v>0</v>
      </c>
      <c r="G142" s="250">
        <f>SUM(G143)</f>
        <v>0</v>
      </c>
    </row>
    <row r="143" spans="1:7" ht="25.5">
      <c r="A143" s="109" t="s">
        <v>350</v>
      </c>
      <c r="B143" s="110">
        <v>466</v>
      </c>
      <c r="C143" s="111" t="s">
        <v>961</v>
      </c>
      <c r="D143" s="111" t="s">
        <v>964</v>
      </c>
      <c r="E143" s="111" t="s">
        <v>461</v>
      </c>
      <c r="F143" s="252">
        <f>SUM(F144)</f>
        <v>0</v>
      </c>
      <c r="G143" s="252">
        <f>SUM(G144)</f>
        <v>0</v>
      </c>
    </row>
    <row r="144" spans="1:7" ht="31.5" customHeight="1">
      <c r="A144" s="109" t="s">
        <v>756</v>
      </c>
      <c r="B144" s="110">
        <v>466</v>
      </c>
      <c r="C144" s="111" t="s">
        <v>961</v>
      </c>
      <c r="D144" s="111" t="s">
        <v>964</v>
      </c>
      <c r="E144" s="111" t="s">
        <v>754</v>
      </c>
      <c r="F144" s="210">
        <v>0</v>
      </c>
      <c r="G144" s="210">
        <v>0</v>
      </c>
    </row>
    <row r="145" spans="1:7" ht="21.75" customHeight="1">
      <c r="A145" s="115" t="s">
        <v>850</v>
      </c>
      <c r="B145" s="105">
        <v>466</v>
      </c>
      <c r="C145" s="121" t="s">
        <v>965</v>
      </c>
      <c r="D145" s="121" t="s">
        <v>460</v>
      </c>
      <c r="E145" s="121" t="s">
        <v>461</v>
      </c>
      <c r="F145" s="250">
        <f aca="true" t="shared" si="5" ref="F145:G147">SUM(F146)</f>
        <v>0</v>
      </c>
      <c r="G145" s="250">
        <f t="shared" si="5"/>
        <v>0</v>
      </c>
    </row>
    <row r="146" spans="1:7" ht="28.5" customHeight="1">
      <c r="A146" s="109" t="s">
        <v>468</v>
      </c>
      <c r="B146" s="110">
        <v>466</v>
      </c>
      <c r="C146" s="111" t="s">
        <v>965</v>
      </c>
      <c r="D146" s="111" t="s">
        <v>469</v>
      </c>
      <c r="E146" s="111" t="s">
        <v>461</v>
      </c>
      <c r="F146" s="252">
        <f t="shared" si="5"/>
        <v>0</v>
      </c>
      <c r="G146" s="252">
        <f t="shared" si="5"/>
        <v>0</v>
      </c>
    </row>
    <row r="147" spans="1:7" ht="30" customHeight="1">
      <c r="A147" s="109" t="s">
        <v>352</v>
      </c>
      <c r="B147" s="110">
        <v>466</v>
      </c>
      <c r="C147" s="111" t="s">
        <v>965</v>
      </c>
      <c r="D147" s="111" t="s">
        <v>968</v>
      </c>
      <c r="E147" s="111" t="s">
        <v>461</v>
      </c>
      <c r="F147" s="252">
        <f t="shared" si="5"/>
        <v>0</v>
      </c>
      <c r="G147" s="252">
        <f t="shared" si="5"/>
        <v>0</v>
      </c>
    </row>
    <row r="148" spans="1:7" ht="32.25" customHeight="1">
      <c r="A148" s="114" t="s">
        <v>391</v>
      </c>
      <c r="B148" s="110">
        <v>466</v>
      </c>
      <c r="C148" s="111" t="s">
        <v>965</v>
      </c>
      <c r="D148" s="111" t="s">
        <v>968</v>
      </c>
      <c r="E148" s="111" t="s">
        <v>255</v>
      </c>
      <c r="F148" s="210">
        <v>0</v>
      </c>
      <c r="G148" s="210">
        <v>0</v>
      </c>
    </row>
    <row r="149" spans="1:7" ht="17.25" customHeight="1">
      <c r="A149" s="115" t="s">
        <v>847</v>
      </c>
      <c r="B149" s="105">
        <v>466</v>
      </c>
      <c r="C149" s="121" t="s">
        <v>87</v>
      </c>
      <c r="D149" s="121" t="s">
        <v>460</v>
      </c>
      <c r="E149" s="121" t="s">
        <v>461</v>
      </c>
      <c r="F149" s="250">
        <f aca="true" t="shared" si="6" ref="F149:G151">SUM(F150)</f>
        <v>0</v>
      </c>
      <c r="G149" s="250">
        <f t="shared" si="6"/>
        <v>0</v>
      </c>
    </row>
    <row r="150" spans="1:7" ht="21" customHeight="1">
      <c r="A150" s="109" t="s">
        <v>91</v>
      </c>
      <c r="B150" s="110">
        <v>466</v>
      </c>
      <c r="C150" s="111" t="s">
        <v>87</v>
      </c>
      <c r="D150" s="111" t="s">
        <v>92</v>
      </c>
      <c r="E150" s="111" t="s">
        <v>461</v>
      </c>
      <c r="F150" s="252">
        <f t="shared" si="6"/>
        <v>0</v>
      </c>
      <c r="G150" s="252">
        <f t="shared" si="6"/>
        <v>0</v>
      </c>
    </row>
    <row r="151" spans="1:7" ht="31.5" customHeight="1">
      <c r="A151" s="109" t="s">
        <v>352</v>
      </c>
      <c r="B151" s="110">
        <v>466</v>
      </c>
      <c r="C151" s="111" t="s">
        <v>87</v>
      </c>
      <c r="D151" s="111" t="s">
        <v>166</v>
      </c>
      <c r="E151" s="111" t="s">
        <v>461</v>
      </c>
      <c r="F151" s="252">
        <f t="shared" si="6"/>
        <v>0</v>
      </c>
      <c r="G151" s="252">
        <f t="shared" si="6"/>
        <v>0</v>
      </c>
    </row>
    <row r="152" spans="1:7" ht="31.5" customHeight="1">
      <c r="A152" s="109" t="s">
        <v>756</v>
      </c>
      <c r="B152" s="110">
        <v>466</v>
      </c>
      <c r="C152" s="111" t="s">
        <v>87</v>
      </c>
      <c r="D152" s="111" t="s">
        <v>166</v>
      </c>
      <c r="E152" s="111" t="s">
        <v>754</v>
      </c>
      <c r="F152" s="210">
        <v>0</v>
      </c>
      <c r="G152" s="210">
        <v>0</v>
      </c>
    </row>
    <row r="153" spans="1:7" ht="21.75" customHeight="1">
      <c r="A153" s="115" t="s">
        <v>648</v>
      </c>
      <c r="B153" s="105">
        <v>466</v>
      </c>
      <c r="C153" s="121" t="s">
        <v>601</v>
      </c>
      <c r="D153" s="121" t="s">
        <v>460</v>
      </c>
      <c r="E153" s="121" t="s">
        <v>461</v>
      </c>
      <c r="F153" s="249">
        <f>SUM(F155)</f>
        <v>1000</v>
      </c>
      <c r="G153" s="249">
        <f>SUM(G155)</f>
        <v>1000</v>
      </c>
    </row>
    <row r="154" spans="1:7" ht="25.5">
      <c r="A154" s="109" t="s">
        <v>189</v>
      </c>
      <c r="B154" s="110">
        <v>466</v>
      </c>
      <c r="C154" s="111" t="s">
        <v>601</v>
      </c>
      <c r="D154" s="111" t="s">
        <v>188</v>
      </c>
      <c r="E154" s="111" t="s">
        <v>461</v>
      </c>
      <c r="F154" s="248">
        <f>SUM(F155)</f>
        <v>1000</v>
      </c>
      <c r="G154" s="248">
        <f>SUM(G155)</f>
        <v>1000</v>
      </c>
    </row>
    <row r="155" spans="1:7" ht="33.75" customHeight="1">
      <c r="A155" s="109" t="s">
        <v>646</v>
      </c>
      <c r="B155" s="110">
        <v>466</v>
      </c>
      <c r="C155" s="111" t="s">
        <v>601</v>
      </c>
      <c r="D155" s="111" t="s">
        <v>649</v>
      </c>
      <c r="E155" s="111" t="s">
        <v>461</v>
      </c>
      <c r="F155" s="243">
        <v>1000</v>
      </c>
      <c r="G155" s="243">
        <v>1000</v>
      </c>
    </row>
    <row r="156" spans="1:7" ht="33" customHeight="1">
      <c r="A156" s="109" t="s">
        <v>647</v>
      </c>
      <c r="B156" s="110">
        <v>466</v>
      </c>
      <c r="C156" s="111" t="s">
        <v>601</v>
      </c>
      <c r="D156" s="111" t="s">
        <v>649</v>
      </c>
      <c r="E156" s="111" t="s">
        <v>650</v>
      </c>
      <c r="F156" s="243">
        <v>1000</v>
      </c>
      <c r="G156" s="243">
        <v>1000</v>
      </c>
    </row>
    <row r="157" spans="1:7" ht="25.5">
      <c r="A157" s="279" t="s">
        <v>945</v>
      </c>
      <c r="B157" s="122">
        <v>467</v>
      </c>
      <c r="C157" s="121" t="s">
        <v>459</v>
      </c>
      <c r="D157" s="121" t="s">
        <v>460</v>
      </c>
      <c r="E157" s="121" t="s">
        <v>461</v>
      </c>
      <c r="F157" s="250">
        <f>SUM(F158,F162)</f>
        <v>5000</v>
      </c>
      <c r="G157" s="250">
        <f>SUM(G158,G162)</f>
        <v>5000</v>
      </c>
    </row>
    <row r="158" spans="1:7" ht="18.75" customHeight="1">
      <c r="A158" s="115" t="s">
        <v>523</v>
      </c>
      <c r="B158" s="105">
        <v>467</v>
      </c>
      <c r="C158" s="121" t="s">
        <v>956</v>
      </c>
      <c r="D158" s="121" t="s">
        <v>460</v>
      </c>
      <c r="E158" s="121" t="s">
        <v>461</v>
      </c>
      <c r="F158" s="250">
        <f aca="true" t="shared" si="7" ref="F158:G160">SUM(F159)</f>
        <v>5000</v>
      </c>
      <c r="G158" s="250">
        <f t="shared" si="7"/>
        <v>5000</v>
      </c>
    </row>
    <row r="159" spans="1:7" ht="39" customHeight="1">
      <c r="A159" s="323" t="s">
        <v>686</v>
      </c>
      <c r="B159" s="113">
        <v>467</v>
      </c>
      <c r="C159" s="174" t="s">
        <v>956</v>
      </c>
      <c r="D159" s="174" t="s">
        <v>687</v>
      </c>
      <c r="E159" s="174" t="s">
        <v>461</v>
      </c>
      <c r="F159" s="248">
        <f t="shared" si="7"/>
        <v>5000</v>
      </c>
      <c r="G159" s="248">
        <f t="shared" si="7"/>
        <v>5000</v>
      </c>
    </row>
    <row r="160" spans="1:7" ht="33.75" customHeight="1">
      <c r="A160" s="321" t="s">
        <v>688</v>
      </c>
      <c r="B160" s="113">
        <v>467</v>
      </c>
      <c r="C160" s="174" t="s">
        <v>956</v>
      </c>
      <c r="D160" s="174" t="s">
        <v>689</v>
      </c>
      <c r="E160" s="174" t="s">
        <v>461</v>
      </c>
      <c r="F160" s="247">
        <f t="shared" si="7"/>
        <v>5000</v>
      </c>
      <c r="G160" s="247">
        <f t="shared" si="7"/>
        <v>5000</v>
      </c>
    </row>
    <row r="161" spans="1:7" ht="41.25" customHeight="1">
      <c r="A161" s="322" t="s">
        <v>486</v>
      </c>
      <c r="B161" s="113">
        <v>467</v>
      </c>
      <c r="C161" s="111" t="s">
        <v>956</v>
      </c>
      <c r="D161" s="111" t="s">
        <v>689</v>
      </c>
      <c r="E161" s="111" t="s">
        <v>485</v>
      </c>
      <c r="F161" s="243">
        <v>5000</v>
      </c>
      <c r="G161" s="243">
        <v>5000</v>
      </c>
    </row>
    <row r="162" spans="1:7" ht="21" customHeight="1">
      <c r="A162" s="115" t="s">
        <v>846</v>
      </c>
      <c r="B162" s="105">
        <v>467</v>
      </c>
      <c r="C162" s="121" t="s">
        <v>957</v>
      </c>
      <c r="D162" s="121" t="s">
        <v>460</v>
      </c>
      <c r="E162" s="121" t="s">
        <v>461</v>
      </c>
      <c r="F162" s="250">
        <f>SUM(F164,F167)</f>
        <v>0</v>
      </c>
      <c r="G162" s="250">
        <f>SUM(G164,G167)</f>
        <v>0</v>
      </c>
    </row>
    <row r="163" spans="1:7" ht="21" customHeight="1">
      <c r="A163" s="180" t="s">
        <v>13</v>
      </c>
      <c r="B163" s="120">
        <v>467</v>
      </c>
      <c r="C163" s="111" t="s">
        <v>957</v>
      </c>
      <c r="D163" s="111" t="s">
        <v>14</v>
      </c>
      <c r="E163" s="111" t="s">
        <v>461</v>
      </c>
      <c r="F163" s="250">
        <f>SUM(F164)</f>
        <v>0</v>
      </c>
      <c r="G163" s="250">
        <f>SUM(G164)</f>
        <v>0</v>
      </c>
    </row>
    <row r="164" spans="1:7" ht="18.75" customHeight="1">
      <c r="A164" s="119" t="s">
        <v>958</v>
      </c>
      <c r="B164" s="120">
        <v>467</v>
      </c>
      <c r="C164" s="111" t="s">
        <v>957</v>
      </c>
      <c r="D164" s="111" t="s">
        <v>959</v>
      </c>
      <c r="E164" s="111" t="s">
        <v>461</v>
      </c>
      <c r="F164" s="252">
        <f>SUM(F165:F166)</f>
        <v>0</v>
      </c>
      <c r="G164" s="252">
        <f>SUM(G165:G166)</f>
        <v>0</v>
      </c>
    </row>
    <row r="165" spans="1:7" ht="33" customHeight="1">
      <c r="A165" s="109" t="s">
        <v>756</v>
      </c>
      <c r="B165" s="120">
        <v>467</v>
      </c>
      <c r="C165" s="111" t="s">
        <v>957</v>
      </c>
      <c r="D165" s="111" t="s">
        <v>959</v>
      </c>
      <c r="E165" s="111" t="s">
        <v>754</v>
      </c>
      <c r="F165" s="210">
        <v>0</v>
      </c>
      <c r="G165" s="210">
        <v>0</v>
      </c>
    </row>
    <row r="166" spans="1:7" ht="42" customHeight="1">
      <c r="A166" s="114" t="s">
        <v>486</v>
      </c>
      <c r="B166" s="120">
        <v>467</v>
      </c>
      <c r="C166" s="111" t="s">
        <v>957</v>
      </c>
      <c r="D166" s="111" t="s">
        <v>959</v>
      </c>
      <c r="E166" s="111" t="s">
        <v>485</v>
      </c>
      <c r="F166" s="210">
        <v>0</v>
      </c>
      <c r="G166" s="210">
        <v>0</v>
      </c>
    </row>
    <row r="167" spans="1:7" ht="19.5" customHeight="1">
      <c r="A167" s="114" t="s">
        <v>892</v>
      </c>
      <c r="B167" s="120">
        <v>467</v>
      </c>
      <c r="C167" s="111" t="s">
        <v>957</v>
      </c>
      <c r="D167" s="111" t="s">
        <v>893</v>
      </c>
      <c r="E167" s="111" t="s">
        <v>461</v>
      </c>
      <c r="F167" s="248">
        <f>SUM(F168)</f>
        <v>0</v>
      </c>
      <c r="G167" s="248">
        <f>SUM(G168)</f>
        <v>0</v>
      </c>
    </row>
    <row r="168" spans="1:7" ht="42.75" customHeight="1">
      <c r="A168" s="175" t="s">
        <v>174</v>
      </c>
      <c r="B168" s="120">
        <v>467</v>
      </c>
      <c r="C168" s="174" t="s">
        <v>957</v>
      </c>
      <c r="D168" s="174" t="s">
        <v>172</v>
      </c>
      <c r="E168" s="174" t="s">
        <v>461</v>
      </c>
      <c r="F168" s="247">
        <f>SUM(F169)</f>
        <v>0</v>
      </c>
      <c r="G168" s="247">
        <f>SUM(G169)</f>
        <v>0</v>
      </c>
    </row>
    <row r="169" spans="1:7" ht="31.5" customHeight="1">
      <c r="A169" s="45" t="s">
        <v>756</v>
      </c>
      <c r="B169" s="120">
        <v>467</v>
      </c>
      <c r="C169" s="111" t="s">
        <v>957</v>
      </c>
      <c r="D169" s="111" t="s">
        <v>172</v>
      </c>
      <c r="E169" s="111" t="s">
        <v>754</v>
      </c>
      <c r="F169" s="243">
        <v>0</v>
      </c>
      <c r="G169" s="243">
        <v>0</v>
      </c>
    </row>
    <row r="170" spans="1:7" ht="21" customHeight="1">
      <c r="A170" s="279" t="s">
        <v>960</v>
      </c>
      <c r="B170" s="122">
        <v>475</v>
      </c>
      <c r="C170" s="121" t="s">
        <v>459</v>
      </c>
      <c r="D170" s="121" t="s">
        <v>460</v>
      </c>
      <c r="E170" s="121" t="s">
        <v>461</v>
      </c>
      <c r="F170" s="250">
        <f>SUM(F171,F181,F221,F225,F209)</f>
        <v>292175.80000000005</v>
      </c>
      <c r="G170" s="250">
        <f>SUM(G171,G181,G221,G225,G209)</f>
        <v>292668.3</v>
      </c>
    </row>
    <row r="171" spans="1:7" ht="18.75" customHeight="1">
      <c r="A171" s="115" t="s">
        <v>849</v>
      </c>
      <c r="B171" s="105">
        <v>475</v>
      </c>
      <c r="C171" s="121" t="s">
        <v>961</v>
      </c>
      <c r="D171" s="121" t="s">
        <v>460</v>
      </c>
      <c r="E171" s="121" t="s">
        <v>461</v>
      </c>
      <c r="F171" s="250">
        <f>SUM(F172,F178)</f>
        <v>79130</v>
      </c>
      <c r="G171" s="250">
        <f>SUM(G172,G178)</f>
        <v>79085</v>
      </c>
    </row>
    <row r="172" spans="1:7" ht="21" customHeight="1">
      <c r="A172" s="109" t="s">
        <v>962</v>
      </c>
      <c r="B172" s="110">
        <v>475</v>
      </c>
      <c r="C172" s="111" t="s">
        <v>961</v>
      </c>
      <c r="D172" s="111" t="s">
        <v>963</v>
      </c>
      <c r="E172" s="111" t="s">
        <v>461</v>
      </c>
      <c r="F172" s="252">
        <f>SUM(F173)</f>
        <v>79085</v>
      </c>
      <c r="G172" s="252">
        <f>SUM(G173)</f>
        <v>79085</v>
      </c>
    </row>
    <row r="173" spans="1:7" ht="25.5">
      <c r="A173" s="109" t="s">
        <v>350</v>
      </c>
      <c r="B173" s="110">
        <v>475</v>
      </c>
      <c r="C173" s="111" t="s">
        <v>961</v>
      </c>
      <c r="D173" s="111" t="s">
        <v>964</v>
      </c>
      <c r="E173" s="111" t="s">
        <v>461</v>
      </c>
      <c r="F173" s="252">
        <f>SUM(F174:F177)</f>
        <v>79085</v>
      </c>
      <c r="G173" s="252">
        <f>SUM(G174:G177)</f>
        <v>79085</v>
      </c>
    </row>
    <row r="174" spans="1:7" ht="20.25" customHeight="1">
      <c r="A174" s="109" t="s">
        <v>751</v>
      </c>
      <c r="B174" s="110">
        <v>475</v>
      </c>
      <c r="C174" s="111" t="s">
        <v>961</v>
      </c>
      <c r="D174" s="111" t="s">
        <v>964</v>
      </c>
      <c r="E174" s="111" t="s">
        <v>565</v>
      </c>
      <c r="F174" s="210">
        <v>54595</v>
      </c>
      <c r="G174" s="210">
        <v>54595</v>
      </c>
    </row>
    <row r="175" spans="1:7" ht="18.75" customHeight="1">
      <c r="A175" s="109" t="s">
        <v>819</v>
      </c>
      <c r="B175" s="110">
        <v>475</v>
      </c>
      <c r="C175" s="111" t="s">
        <v>961</v>
      </c>
      <c r="D175" s="111" t="s">
        <v>964</v>
      </c>
      <c r="E175" s="111" t="s">
        <v>566</v>
      </c>
      <c r="F175" s="210">
        <v>293</v>
      </c>
      <c r="G175" s="210">
        <v>293</v>
      </c>
    </row>
    <row r="176" spans="1:7" ht="33.75" customHeight="1">
      <c r="A176" s="109" t="s">
        <v>755</v>
      </c>
      <c r="B176" s="110">
        <v>475</v>
      </c>
      <c r="C176" s="111" t="s">
        <v>961</v>
      </c>
      <c r="D176" s="111" t="s">
        <v>964</v>
      </c>
      <c r="E176" s="111" t="s">
        <v>753</v>
      </c>
      <c r="F176" s="210">
        <v>212</v>
      </c>
      <c r="G176" s="210">
        <v>212</v>
      </c>
    </row>
    <row r="177" spans="1:7" ht="31.5" customHeight="1">
      <c r="A177" s="109" t="s">
        <v>756</v>
      </c>
      <c r="B177" s="110">
        <v>475</v>
      </c>
      <c r="C177" s="111" t="s">
        <v>961</v>
      </c>
      <c r="D177" s="111" t="s">
        <v>964</v>
      </c>
      <c r="E177" s="111" t="s">
        <v>754</v>
      </c>
      <c r="F177" s="210">
        <v>23985</v>
      </c>
      <c r="G177" s="210">
        <v>23985</v>
      </c>
    </row>
    <row r="178" spans="1:7" ht="21.75" customHeight="1">
      <c r="A178" s="114" t="s">
        <v>892</v>
      </c>
      <c r="B178" s="110">
        <v>475</v>
      </c>
      <c r="C178" s="111" t="s">
        <v>961</v>
      </c>
      <c r="D178" s="111" t="s">
        <v>893</v>
      </c>
      <c r="E178" s="111" t="s">
        <v>461</v>
      </c>
      <c r="F178" s="248">
        <f>SUM(F179)</f>
        <v>45</v>
      </c>
      <c r="G178" s="248">
        <f>SUM(G179)</f>
        <v>0</v>
      </c>
    </row>
    <row r="179" spans="1:7" ht="45" customHeight="1">
      <c r="A179" s="175" t="s">
        <v>175</v>
      </c>
      <c r="B179" s="110">
        <v>475</v>
      </c>
      <c r="C179" s="174" t="s">
        <v>961</v>
      </c>
      <c r="D179" s="174" t="s">
        <v>176</v>
      </c>
      <c r="E179" s="174" t="s">
        <v>461</v>
      </c>
      <c r="F179" s="247">
        <f>SUM(F180)</f>
        <v>45</v>
      </c>
      <c r="G179" s="247">
        <f>SUM(G180)</f>
        <v>0</v>
      </c>
    </row>
    <row r="180" spans="1:7" ht="32.25" customHeight="1">
      <c r="A180" s="45" t="s">
        <v>756</v>
      </c>
      <c r="B180" s="110">
        <v>475</v>
      </c>
      <c r="C180" s="111" t="s">
        <v>961</v>
      </c>
      <c r="D180" s="111" t="s">
        <v>176</v>
      </c>
      <c r="E180" s="111" t="s">
        <v>754</v>
      </c>
      <c r="F180" s="243">
        <v>45</v>
      </c>
      <c r="G180" s="243">
        <v>0</v>
      </c>
    </row>
    <row r="181" spans="1:7" ht="19.5" customHeight="1">
      <c r="A181" s="115" t="s">
        <v>850</v>
      </c>
      <c r="B181" s="105">
        <v>475</v>
      </c>
      <c r="C181" s="121" t="s">
        <v>965</v>
      </c>
      <c r="D181" s="121" t="s">
        <v>460</v>
      </c>
      <c r="E181" s="121" t="s">
        <v>461</v>
      </c>
      <c r="F181" s="250">
        <f>SUM(F195,F183,F199,F202)</f>
        <v>199839.80000000002</v>
      </c>
      <c r="G181" s="250">
        <f>SUM(G195,G183,G199,G202)</f>
        <v>200458.3</v>
      </c>
    </row>
    <row r="182" spans="1:7" ht="31.5" customHeight="1">
      <c r="A182" s="180" t="s">
        <v>468</v>
      </c>
      <c r="B182" s="264">
        <v>475</v>
      </c>
      <c r="C182" s="174" t="s">
        <v>965</v>
      </c>
      <c r="D182" s="174" t="s">
        <v>469</v>
      </c>
      <c r="E182" s="174" t="s">
        <v>461</v>
      </c>
      <c r="F182" s="271">
        <f>SUM(F183)</f>
        <v>165854.1</v>
      </c>
      <c r="G182" s="271">
        <f>SUM(G183)</f>
        <v>166765.9</v>
      </c>
    </row>
    <row r="183" spans="1:7" ht="25.5">
      <c r="A183" s="109" t="s">
        <v>350</v>
      </c>
      <c r="B183" s="110">
        <v>475</v>
      </c>
      <c r="C183" s="111" t="s">
        <v>965</v>
      </c>
      <c r="D183" s="111" t="s">
        <v>470</v>
      </c>
      <c r="E183" s="111" t="s">
        <v>461</v>
      </c>
      <c r="F183" s="252">
        <f>SUM(F184,F190)</f>
        <v>165854.1</v>
      </c>
      <c r="G183" s="252">
        <f>SUM(G184,G190)</f>
        <v>166765.9</v>
      </c>
    </row>
    <row r="184" spans="1:7" ht="25.5">
      <c r="A184" s="109" t="s">
        <v>351</v>
      </c>
      <c r="B184" s="110">
        <v>475</v>
      </c>
      <c r="C184" s="111" t="s">
        <v>965</v>
      </c>
      <c r="D184" s="111" t="s">
        <v>967</v>
      </c>
      <c r="E184" s="111" t="s">
        <v>461</v>
      </c>
      <c r="F184" s="250">
        <f>SUM(F185:F189)</f>
        <v>123623.7</v>
      </c>
      <c r="G184" s="250">
        <f>SUM(G185:G189)</f>
        <v>119327.9</v>
      </c>
    </row>
    <row r="185" spans="1:7" ht="20.25" customHeight="1">
      <c r="A185" s="109" t="s">
        <v>751</v>
      </c>
      <c r="B185" s="110">
        <v>475</v>
      </c>
      <c r="C185" s="111" t="s">
        <v>965</v>
      </c>
      <c r="D185" s="111" t="s">
        <v>967</v>
      </c>
      <c r="E185" s="111" t="s">
        <v>565</v>
      </c>
      <c r="F185" s="210">
        <v>51972.7</v>
      </c>
      <c r="G185" s="210">
        <v>51972.9</v>
      </c>
    </row>
    <row r="186" spans="1:7" ht="18.75" customHeight="1">
      <c r="A186" s="109" t="s">
        <v>819</v>
      </c>
      <c r="B186" s="110">
        <v>475</v>
      </c>
      <c r="C186" s="111" t="s">
        <v>965</v>
      </c>
      <c r="D186" s="111" t="s">
        <v>967</v>
      </c>
      <c r="E186" s="111" t="s">
        <v>566</v>
      </c>
      <c r="F186" s="210">
        <v>264</v>
      </c>
      <c r="G186" s="210">
        <v>264</v>
      </c>
    </row>
    <row r="187" spans="1:7" ht="33.75" customHeight="1">
      <c r="A187" s="109" t="s">
        <v>756</v>
      </c>
      <c r="B187" s="110">
        <v>475</v>
      </c>
      <c r="C187" s="111" t="s">
        <v>965</v>
      </c>
      <c r="D187" s="111" t="s">
        <v>967</v>
      </c>
      <c r="E187" s="111" t="s">
        <v>754</v>
      </c>
      <c r="F187" s="210">
        <v>1124</v>
      </c>
      <c r="G187" s="210">
        <v>1124</v>
      </c>
    </row>
    <row r="188" spans="1:7" ht="45" customHeight="1">
      <c r="A188" s="109" t="s">
        <v>354</v>
      </c>
      <c r="B188" s="110">
        <v>475</v>
      </c>
      <c r="C188" s="111" t="s">
        <v>965</v>
      </c>
      <c r="D188" s="111" t="s">
        <v>967</v>
      </c>
      <c r="E188" s="111" t="s">
        <v>353</v>
      </c>
      <c r="F188" s="210">
        <v>69974</v>
      </c>
      <c r="G188" s="210">
        <v>65678</v>
      </c>
    </row>
    <row r="189" spans="1:7" ht="22.5" customHeight="1">
      <c r="A189" s="109" t="s">
        <v>109</v>
      </c>
      <c r="B189" s="110">
        <v>475</v>
      </c>
      <c r="C189" s="111" t="s">
        <v>965</v>
      </c>
      <c r="D189" s="111" t="s">
        <v>967</v>
      </c>
      <c r="E189" s="111" t="s">
        <v>108</v>
      </c>
      <c r="F189" s="210">
        <v>289</v>
      </c>
      <c r="G189" s="210">
        <v>289</v>
      </c>
    </row>
    <row r="190" spans="1:7" ht="25.5">
      <c r="A190" s="180" t="s">
        <v>352</v>
      </c>
      <c r="B190" s="264">
        <v>475</v>
      </c>
      <c r="C190" s="174" t="s">
        <v>965</v>
      </c>
      <c r="D190" s="174" t="s">
        <v>968</v>
      </c>
      <c r="E190" s="174" t="s">
        <v>461</v>
      </c>
      <c r="F190" s="271">
        <f>SUM(F191:F194)</f>
        <v>42230.4</v>
      </c>
      <c r="G190" s="271">
        <f>SUM(G191:G194)</f>
        <v>47438</v>
      </c>
    </row>
    <row r="191" spans="1:7" ht="23.25" customHeight="1">
      <c r="A191" s="109" t="s">
        <v>751</v>
      </c>
      <c r="B191" s="110">
        <v>475</v>
      </c>
      <c r="C191" s="111" t="s">
        <v>965</v>
      </c>
      <c r="D191" s="111" t="s">
        <v>968</v>
      </c>
      <c r="E191" s="111" t="s">
        <v>565</v>
      </c>
      <c r="F191" s="210">
        <v>3446</v>
      </c>
      <c r="G191" s="210">
        <v>3446</v>
      </c>
    </row>
    <row r="192" spans="1:7" ht="33" customHeight="1">
      <c r="A192" s="109" t="s">
        <v>755</v>
      </c>
      <c r="B192" s="110">
        <v>475</v>
      </c>
      <c r="C192" s="111" t="s">
        <v>965</v>
      </c>
      <c r="D192" s="111" t="s">
        <v>968</v>
      </c>
      <c r="E192" s="111" t="s">
        <v>753</v>
      </c>
      <c r="F192" s="210">
        <v>80</v>
      </c>
      <c r="G192" s="210">
        <v>80</v>
      </c>
    </row>
    <row r="193" spans="1:7" ht="34.5" customHeight="1">
      <c r="A193" s="109" t="s">
        <v>756</v>
      </c>
      <c r="B193" s="110">
        <v>475</v>
      </c>
      <c r="C193" s="111" t="s">
        <v>965</v>
      </c>
      <c r="D193" s="111" t="s">
        <v>968</v>
      </c>
      <c r="E193" s="111" t="s">
        <v>754</v>
      </c>
      <c r="F193" s="210">
        <v>15550.2</v>
      </c>
      <c r="G193" s="210">
        <v>14993</v>
      </c>
    </row>
    <row r="194" spans="1:7" ht="54" customHeight="1">
      <c r="A194" s="109" t="s">
        <v>354</v>
      </c>
      <c r="B194" s="110">
        <v>475</v>
      </c>
      <c r="C194" s="111" t="s">
        <v>965</v>
      </c>
      <c r="D194" s="111" t="s">
        <v>968</v>
      </c>
      <c r="E194" s="111" t="s">
        <v>353</v>
      </c>
      <c r="F194" s="210">
        <v>23154.2</v>
      </c>
      <c r="G194" s="210">
        <v>28919</v>
      </c>
    </row>
    <row r="195" spans="1:7" ht="21.75" customHeight="1">
      <c r="A195" s="180" t="s">
        <v>26</v>
      </c>
      <c r="B195" s="264">
        <v>475</v>
      </c>
      <c r="C195" s="174" t="s">
        <v>965</v>
      </c>
      <c r="D195" s="174" t="s">
        <v>27</v>
      </c>
      <c r="E195" s="174" t="s">
        <v>461</v>
      </c>
      <c r="F195" s="271">
        <f>SUM(F196)</f>
        <v>28182</v>
      </c>
      <c r="G195" s="271">
        <f>SUM(G196)</f>
        <v>28182</v>
      </c>
    </row>
    <row r="196" spans="1:7" ht="34.5" customHeight="1">
      <c r="A196" s="109" t="s">
        <v>350</v>
      </c>
      <c r="B196" s="110">
        <v>475</v>
      </c>
      <c r="C196" s="111" t="s">
        <v>965</v>
      </c>
      <c r="D196" s="111" t="s">
        <v>28</v>
      </c>
      <c r="E196" s="111" t="s">
        <v>461</v>
      </c>
      <c r="F196" s="252">
        <f>SUM(F197:F198)</f>
        <v>28182</v>
      </c>
      <c r="G196" s="252">
        <f>SUM(G197:G198)</f>
        <v>28182</v>
      </c>
    </row>
    <row r="197" spans="1:7" ht="53.25" customHeight="1">
      <c r="A197" s="109" t="s">
        <v>354</v>
      </c>
      <c r="B197" s="110">
        <v>475</v>
      </c>
      <c r="C197" s="111" t="s">
        <v>965</v>
      </c>
      <c r="D197" s="111" t="s">
        <v>28</v>
      </c>
      <c r="E197" s="111" t="s">
        <v>353</v>
      </c>
      <c r="F197" s="210">
        <v>27752</v>
      </c>
      <c r="G197" s="210">
        <v>27752</v>
      </c>
    </row>
    <row r="198" spans="1:7" ht="21" customHeight="1">
      <c r="A198" s="109" t="s">
        <v>109</v>
      </c>
      <c r="B198" s="110">
        <v>475</v>
      </c>
      <c r="C198" s="111" t="s">
        <v>965</v>
      </c>
      <c r="D198" s="111" t="s">
        <v>28</v>
      </c>
      <c r="E198" s="111" t="s">
        <v>108</v>
      </c>
      <c r="F198" s="210">
        <v>430</v>
      </c>
      <c r="G198" s="210">
        <v>430</v>
      </c>
    </row>
    <row r="199" spans="1:7" ht="33" customHeight="1">
      <c r="A199" s="263" t="s">
        <v>643</v>
      </c>
      <c r="B199" s="110">
        <v>475</v>
      </c>
      <c r="C199" s="121" t="s">
        <v>965</v>
      </c>
      <c r="D199" s="121" t="s">
        <v>195</v>
      </c>
      <c r="E199" s="121" t="s">
        <v>461</v>
      </c>
      <c r="F199" s="249">
        <f>SUM(F200:F201)</f>
        <v>5708.7</v>
      </c>
      <c r="G199" s="249">
        <f>SUM(G200:G201)</f>
        <v>5510.4</v>
      </c>
    </row>
    <row r="200" spans="1:7" ht="30" customHeight="1">
      <c r="A200" s="109" t="s">
        <v>756</v>
      </c>
      <c r="B200" s="110">
        <v>475</v>
      </c>
      <c r="C200" s="111" t="s">
        <v>965</v>
      </c>
      <c r="D200" s="111" t="s">
        <v>195</v>
      </c>
      <c r="E200" s="111" t="s">
        <v>754</v>
      </c>
      <c r="F200" s="243">
        <v>1594</v>
      </c>
      <c r="G200" s="243">
        <v>1594</v>
      </c>
    </row>
    <row r="201" spans="1:7" ht="52.5" customHeight="1">
      <c r="A201" s="109" t="s">
        <v>354</v>
      </c>
      <c r="B201" s="110">
        <v>475</v>
      </c>
      <c r="C201" s="111" t="s">
        <v>965</v>
      </c>
      <c r="D201" s="111" t="s">
        <v>195</v>
      </c>
      <c r="E201" s="111" t="s">
        <v>353</v>
      </c>
      <c r="F201" s="243">
        <v>4114.7</v>
      </c>
      <c r="G201" s="243">
        <v>3916.4</v>
      </c>
    </row>
    <row r="202" spans="1:7" ht="22.5" customHeight="1">
      <c r="A202" s="152" t="s">
        <v>892</v>
      </c>
      <c r="B202" s="110">
        <v>475</v>
      </c>
      <c r="C202" s="121" t="s">
        <v>965</v>
      </c>
      <c r="D202" s="121" t="s">
        <v>893</v>
      </c>
      <c r="E202" s="121" t="s">
        <v>461</v>
      </c>
      <c r="F202" s="249">
        <f>SUM(F203,F205,F207)</f>
        <v>95</v>
      </c>
      <c r="G202" s="249">
        <f>SUM(G203,G205,G207)</f>
        <v>0</v>
      </c>
    </row>
    <row r="203" spans="1:7" ht="38.25">
      <c r="A203" s="175" t="s">
        <v>177</v>
      </c>
      <c r="B203" s="110">
        <v>475</v>
      </c>
      <c r="C203" s="174" t="s">
        <v>965</v>
      </c>
      <c r="D203" s="174" t="s">
        <v>178</v>
      </c>
      <c r="E203" s="174" t="s">
        <v>461</v>
      </c>
      <c r="F203" s="247">
        <f>SUM(F204)</f>
        <v>40</v>
      </c>
      <c r="G203" s="247">
        <f>SUM(G204)</f>
        <v>0</v>
      </c>
    </row>
    <row r="204" spans="1:7" ht="35.25" customHeight="1">
      <c r="A204" s="45" t="s">
        <v>756</v>
      </c>
      <c r="B204" s="110">
        <v>475</v>
      </c>
      <c r="C204" s="111" t="s">
        <v>965</v>
      </c>
      <c r="D204" s="111" t="s">
        <v>178</v>
      </c>
      <c r="E204" s="111" t="s">
        <v>754</v>
      </c>
      <c r="F204" s="243">
        <v>40</v>
      </c>
      <c r="G204" s="243">
        <v>0</v>
      </c>
    </row>
    <row r="205" spans="1:7" ht="45" customHeight="1">
      <c r="A205" s="175" t="s">
        <v>177</v>
      </c>
      <c r="B205" s="110">
        <v>475</v>
      </c>
      <c r="C205" s="174" t="s">
        <v>965</v>
      </c>
      <c r="D205" s="174" t="s">
        <v>178</v>
      </c>
      <c r="E205" s="174" t="s">
        <v>461</v>
      </c>
      <c r="F205" s="247">
        <f>SUM(F206)</f>
        <v>50</v>
      </c>
      <c r="G205" s="247">
        <f>SUM(G206)</f>
        <v>0</v>
      </c>
    </row>
    <row r="206" spans="1:7" ht="57.75" customHeight="1">
      <c r="A206" s="109" t="s">
        <v>354</v>
      </c>
      <c r="B206" s="110">
        <v>475</v>
      </c>
      <c r="C206" s="111" t="s">
        <v>965</v>
      </c>
      <c r="D206" s="111" t="s">
        <v>178</v>
      </c>
      <c r="E206" s="111" t="s">
        <v>353</v>
      </c>
      <c r="F206" s="243">
        <v>50</v>
      </c>
      <c r="G206" s="243">
        <v>0</v>
      </c>
    </row>
    <row r="207" spans="1:7" ht="46.5" customHeight="1">
      <c r="A207" s="175" t="s">
        <v>180</v>
      </c>
      <c r="B207" s="110">
        <v>475</v>
      </c>
      <c r="C207" s="174" t="s">
        <v>965</v>
      </c>
      <c r="D207" s="174" t="s">
        <v>179</v>
      </c>
      <c r="E207" s="174" t="s">
        <v>461</v>
      </c>
      <c r="F207" s="247">
        <f>SUM(F208)</f>
        <v>5</v>
      </c>
      <c r="G207" s="247">
        <f>SUM(G208)</f>
        <v>0</v>
      </c>
    </row>
    <row r="208" spans="1:7" ht="52.5" customHeight="1">
      <c r="A208" s="109" t="s">
        <v>354</v>
      </c>
      <c r="B208" s="110">
        <v>475</v>
      </c>
      <c r="C208" s="111" t="s">
        <v>965</v>
      </c>
      <c r="D208" s="111" t="s">
        <v>179</v>
      </c>
      <c r="E208" s="111" t="s">
        <v>353</v>
      </c>
      <c r="F208" s="243">
        <v>5</v>
      </c>
      <c r="G208" s="243">
        <v>0</v>
      </c>
    </row>
    <row r="209" spans="1:7" ht="22.5" customHeight="1">
      <c r="A209" s="115" t="s">
        <v>477</v>
      </c>
      <c r="B209" s="105">
        <v>475</v>
      </c>
      <c r="C209" s="121" t="s">
        <v>29</v>
      </c>
      <c r="D209" s="121" t="s">
        <v>460</v>
      </c>
      <c r="E209" s="121" t="s">
        <v>461</v>
      </c>
      <c r="F209" s="250">
        <f>SUM(F210,F216)</f>
        <v>8001</v>
      </c>
      <c r="G209" s="250">
        <f>SUM(G210,G216)</f>
        <v>8001</v>
      </c>
    </row>
    <row r="210" spans="1:7" ht="48" customHeight="1">
      <c r="A210" s="267" t="s">
        <v>936</v>
      </c>
      <c r="B210" s="264">
        <v>475</v>
      </c>
      <c r="C210" s="174" t="s">
        <v>29</v>
      </c>
      <c r="D210" s="174" t="s">
        <v>937</v>
      </c>
      <c r="E210" s="174" t="s">
        <v>461</v>
      </c>
      <c r="F210" s="254">
        <f>SUM(F212:F215)</f>
        <v>2580</v>
      </c>
      <c r="G210" s="254">
        <f>SUM(G212:G215)</f>
        <v>2580</v>
      </c>
    </row>
    <row r="211" spans="1:7" ht="21" customHeight="1">
      <c r="A211" s="109" t="s">
        <v>882</v>
      </c>
      <c r="B211" s="110">
        <v>475</v>
      </c>
      <c r="C211" s="111" t="s">
        <v>29</v>
      </c>
      <c r="D211" s="111" t="s">
        <v>883</v>
      </c>
      <c r="E211" s="111" t="s">
        <v>461</v>
      </c>
      <c r="F211" s="252">
        <f>SUM(F212:F215)</f>
        <v>2580</v>
      </c>
      <c r="G211" s="252">
        <f>SUM(G212:G215)</f>
        <v>2580</v>
      </c>
    </row>
    <row r="212" spans="1:7" ht="23.25" customHeight="1">
      <c r="A212" s="109" t="s">
        <v>751</v>
      </c>
      <c r="B212" s="110">
        <v>475</v>
      </c>
      <c r="C212" s="111" t="s">
        <v>29</v>
      </c>
      <c r="D212" s="111" t="s">
        <v>883</v>
      </c>
      <c r="E212" s="111" t="s">
        <v>752</v>
      </c>
      <c r="F212" s="210">
        <v>2070</v>
      </c>
      <c r="G212" s="210">
        <v>2070</v>
      </c>
    </row>
    <row r="213" spans="1:7" ht="17.25" customHeight="1">
      <c r="A213" s="109" t="s">
        <v>819</v>
      </c>
      <c r="B213" s="110">
        <v>475</v>
      </c>
      <c r="C213" s="111" t="s">
        <v>29</v>
      </c>
      <c r="D213" s="111" t="s">
        <v>883</v>
      </c>
      <c r="E213" s="111" t="s">
        <v>347</v>
      </c>
      <c r="F213" s="210">
        <v>25</v>
      </c>
      <c r="G213" s="210">
        <v>25</v>
      </c>
    </row>
    <row r="214" spans="1:7" ht="30.75" customHeight="1">
      <c r="A214" s="109" t="s">
        <v>755</v>
      </c>
      <c r="B214" s="110">
        <v>475</v>
      </c>
      <c r="C214" s="111" t="s">
        <v>29</v>
      </c>
      <c r="D214" s="111" t="s">
        <v>883</v>
      </c>
      <c r="E214" s="111" t="s">
        <v>753</v>
      </c>
      <c r="F214" s="210">
        <v>80</v>
      </c>
      <c r="G214" s="210">
        <v>80</v>
      </c>
    </row>
    <row r="215" spans="1:7" ht="35.25" customHeight="1">
      <c r="A215" s="109" t="s">
        <v>756</v>
      </c>
      <c r="B215" s="110">
        <v>475</v>
      </c>
      <c r="C215" s="111" t="s">
        <v>29</v>
      </c>
      <c r="D215" s="111" t="s">
        <v>883</v>
      </c>
      <c r="E215" s="111" t="s">
        <v>754</v>
      </c>
      <c r="F215" s="210">
        <v>405</v>
      </c>
      <c r="G215" s="210">
        <v>405</v>
      </c>
    </row>
    <row r="216" spans="1:7" ht="51">
      <c r="A216" s="180" t="s">
        <v>30</v>
      </c>
      <c r="B216" s="264">
        <v>475</v>
      </c>
      <c r="C216" s="265" t="s">
        <v>29</v>
      </c>
      <c r="D216" s="265" t="s">
        <v>906</v>
      </c>
      <c r="E216" s="265" t="s">
        <v>461</v>
      </c>
      <c r="F216" s="275">
        <f>SUM(F217:F220)</f>
        <v>5421</v>
      </c>
      <c r="G216" s="275">
        <f>SUM(G217:G220)</f>
        <v>5421</v>
      </c>
    </row>
    <row r="217" spans="1:7" ht="19.5" customHeight="1">
      <c r="A217" s="109" t="s">
        <v>751</v>
      </c>
      <c r="B217" s="110">
        <v>475</v>
      </c>
      <c r="C217" s="111" t="s">
        <v>29</v>
      </c>
      <c r="D217" s="111" t="s">
        <v>907</v>
      </c>
      <c r="E217" s="112" t="s">
        <v>565</v>
      </c>
      <c r="F217" s="211">
        <v>5098</v>
      </c>
      <c r="G217" s="211">
        <v>5098</v>
      </c>
    </row>
    <row r="218" spans="1:7" ht="17.25" customHeight="1">
      <c r="A218" s="109" t="s">
        <v>819</v>
      </c>
      <c r="B218" s="110">
        <v>475</v>
      </c>
      <c r="C218" s="111" t="s">
        <v>29</v>
      </c>
      <c r="D218" s="111" t="s">
        <v>907</v>
      </c>
      <c r="E218" s="112" t="s">
        <v>566</v>
      </c>
      <c r="F218" s="211">
        <v>52</v>
      </c>
      <c r="G218" s="211">
        <v>52</v>
      </c>
    </row>
    <row r="219" spans="1:7" ht="36" customHeight="1">
      <c r="A219" s="109" t="s">
        <v>755</v>
      </c>
      <c r="B219" s="110">
        <v>475</v>
      </c>
      <c r="C219" s="111" t="s">
        <v>29</v>
      </c>
      <c r="D219" s="111" t="s">
        <v>907</v>
      </c>
      <c r="E219" s="112" t="s">
        <v>753</v>
      </c>
      <c r="F219" s="211">
        <v>144</v>
      </c>
      <c r="G219" s="211">
        <v>144</v>
      </c>
    </row>
    <row r="220" spans="1:7" ht="31.5" customHeight="1">
      <c r="A220" s="109" t="s">
        <v>756</v>
      </c>
      <c r="B220" s="110">
        <v>475</v>
      </c>
      <c r="C220" s="111" t="s">
        <v>29</v>
      </c>
      <c r="D220" s="111" t="s">
        <v>907</v>
      </c>
      <c r="E220" s="111" t="s">
        <v>754</v>
      </c>
      <c r="F220" s="210">
        <v>127</v>
      </c>
      <c r="G220" s="210">
        <v>127</v>
      </c>
    </row>
    <row r="221" spans="1:7" ht="23.25" customHeight="1">
      <c r="A221" s="115" t="s">
        <v>627</v>
      </c>
      <c r="B221" s="105">
        <v>475</v>
      </c>
      <c r="C221" s="121" t="s">
        <v>83</v>
      </c>
      <c r="D221" s="121" t="s">
        <v>626</v>
      </c>
      <c r="E221" s="121" t="s">
        <v>461</v>
      </c>
      <c r="F221" s="250">
        <f>SUM(F222)</f>
        <v>2874.9</v>
      </c>
      <c r="G221" s="250">
        <f>SUM(G222)</f>
        <v>2874.9</v>
      </c>
    </row>
    <row r="222" spans="1:7" ht="33" customHeight="1">
      <c r="A222" s="109" t="s">
        <v>629</v>
      </c>
      <c r="B222" s="110">
        <v>475</v>
      </c>
      <c r="C222" s="111" t="s">
        <v>83</v>
      </c>
      <c r="D222" s="111" t="s">
        <v>628</v>
      </c>
      <c r="E222" s="111" t="s">
        <v>461</v>
      </c>
      <c r="F222" s="252">
        <f>SUM(F223:F224)</f>
        <v>2874.9</v>
      </c>
      <c r="G222" s="252">
        <f>SUM(G223:G224)</f>
        <v>2874.9</v>
      </c>
    </row>
    <row r="223" spans="1:7" ht="34.5" customHeight="1">
      <c r="A223" s="109" t="s">
        <v>756</v>
      </c>
      <c r="B223" s="110">
        <v>475</v>
      </c>
      <c r="C223" s="111" t="s">
        <v>83</v>
      </c>
      <c r="D223" s="111" t="s">
        <v>628</v>
      </c>
      <c r="E223" s="111" t="s">
        <v>754</v>
      </c>
      <c r="F223" s="210">
        <v>1112.9</v>
      </c>
      <c r="G223" s="210">
        <v>1112.9</v>
      </c>
    </row>
    <row r="224" spans="1:7" ht="50.25" customHeight="1">
      <c r="A224" s="109" t="s">
        <v>354</v>
      </c>
      <c r="B224" s="110">
        <v>475</v>
      </c>
      <c r="C224" s="111" t="s">
        <v>83</v>
      </c>
      <c r="D224" s="111" t="s">
        <v>628</v>
      </c>
      <c r="E224" s="111" t="s">
        <v>353</v>
      </c>
      <c r="F224" s="210">
        <v>1762</v>
      </c>
      <c r="G224" s="210">
        <v>1762</v>
      </c>
    </row>
    <row r="225" spans="1:7" ht="50.25" customHeight="1">
      <c r="A225" s="115" t="s">
        <v>71</v>
      </c>
      <c r="B225" s="105">
        <v>475</v>
      </c>
      <c r="C225" s="121" t="s">
        <v>72</v>
      </c>
      <c r="D225" s="121" t="s">
        <v>73</v>
      </c>
      <c r="E225" s="121" t="s">
        <v>461</v>
      </c>
      <c r="F225" s="250">
        <f>SUM(F226)</f>
        <v>2330.1</v>
      </c>
      <c r="G225" s="250">
        <f>SUM(G226)</f>
        <v>2249.1</v>
      </c>
    </row>
    <row r="226" spans="1:7" ht="33" customHeight="1">
      <c r="A226" s="109" t="s">
        <v>832</v>
      </c>
      <c r="B226" s="110">
        <v>475</v>
      </c>
      <c r="C226" s="111" t="s">
        <v>72</v>
      </c>
      <c r="D226" s="111" t="s">
        <v>73</v>
      </c>
      <c r="E226" s="111" t="s">
        <v>831</v>
      </c>
      <c r="F226" s="210">
        <v>2330.1</v>
      </c>
      <c r="G226" s="210">
        <v>2249.1</v>
      </c>
    </row>
    <row r="227" spans="1:7" ht="30.75" customHeight="1">
      <c r="A227" s="279" t="s">
        <v>74</v>
      </c>
      <c r="B227" s="122">
        <v>476</v>
      </c>
      <c r="C227" s="121" t="s">
        <v>459</v>
      </c>
      <c r="D227" s="121" t="s">
        <v>460</v>
      </c>
      <c r="E227" s="121" t="s">
        <v>461</v>
      </c>
      <c r="F227" s="250">
        <f>SUM(F228,F234,F237)</f>
        <v>1855</v>
      </c>
      <c r="G227" s="250">
        <f>SUM(G228,G234,G237)</f>
        <v>1855</v>
      </c>
    </row>
    <row r="228" spans="1:7" ht="19.5" customHeight="1">
      <c r="A228" s="180" t="s">
        <v>851</v>
      </c>
      <c r="B228" s="264">
        <v>476</v>
      </c>
      <c r="C228" s="265" t="s">
        <v>75</v>
      </c>
      <c r="D228" s="265" t="s">
        <v>460</v>
      </c>
      <c r="E228" s="265" t="s">
        <v>461</v>
      </c>
      <c r="F228" s="266">
        <f>SUM(F230)</f>
        <v>335</v>
      </c>
      <c r="G228" s="266">
        <f>SUM(G230)</f>
        <v>335</v>
      </c>
    </row>
    <row r="229" spans="1:7" ht="19.5" customHeight="1">
      <c r="A229" s="109" t="s">
        <v>818</v>
      </c>
      <c r="B229" s="110">
        <v>476</v>
      </c>
      <c r="C229" s="112" t="s">
        <v>75</v>
      </c>
      <c r="D229" s="112" t="s">
        <v>76</v>
      </c>
      <c r="E229" s="112" t="s">
        <v>461</v>
      </c>
      <c r="F229" s="266">
        <f>SUM(F230)</f>
        <v>335</v>
      </c>
      <c r="G229" s="266">
        <f>SUM(G230)</f>
        <v>335</v>
      </c>
    </row>
    <row r="230" spans="1:7" ht="20.25" customHeight="1">
      <c r="A230" s="109" t="s">
        <v>77</v>
      </c>
      <c r="B230" s="110">
        <v>476</v>
      </c>
      <c r="C230" s="111" t="s">
        <v>75</v>
      </c>
      <c r="D230" s="111" t="s">
        <v>78</v>
      </c>
      <c r="E230" s="111" t="s">
        <v>461</v>
      </c>
      <c r="F230" s="252">
        <f>SUM(F231:F233)</f>
        <v>335</v>
      </c>
      <c r="G230" s="252">
        <f>SUM(G231:G233)</f>
        <v>335</v>
      </c>
    </row>
    <row r="231" spans="1:7" ht="30" customHeight="1">
      <c r="A231" s="109" t="s">
        <v>755</v>
      </c>
      <c r="B231" s="110">
        <v>476</v>
      </c>
      <c r="C231" s="111" t="s">
        <v>75</v>
      </c>
      <c r="D231" s="111" t="s">
        <v>78</v>
      </c>
      <c r="E231" s="111" t="s">
        <v>753</v>
      </c>
      <c r="F231" s="210">
        <v>10</v>
      </c>
      <c r="G231" s="210">
        <v>10</v>
      </c>
    </row>
    <row r="232" spans="1:7" ht="32.25" customHeight="1">
      <c r="A232" s="109" t="s">
        <v>756</v>
      </c>
      <c r="B232" s="110">
        <v>476</v>
      </c>
      <c r="C232" s="111" t="s">
        <v>75</v>
      </c>
      <c r="D232" s="111" t="s">
        <v>78</v>
      </c>
      <c r="E232" s="111" t="s">
        <v>754</v>
      </c>
      <c r="F232" s="210">
        <v>320</v>
      </c>
      <c r="G232" s="210">
        <v>320</v>
      </c>
    </row>
    <row r="233" spans="1:7" ht="20.25" customHeight="1">
      <c r="A233" s="109" t="s">
        <v>404</v>
      </c>
      <c r="B233" s="110">
        <v>476</v>
      </c>
      <c r="C233" s="111" t="s">
        <v>75</v>
      </c>
      <c r="D233" s="111" t="s">
        <v>78</v>
      </c>
      <c r="E233" s="111" t="s">
        <v>328</v>
      </c>
      <c r="F233" s="210">
        <v>5</v>
      </c>
      <c r="G233" s="210">
        <v>5</v>
      </c>
    </row>
    <row r="234" spans="1:7" ht="24" customHeight="1">
      <c r="A234" s="302" t="s">
        <v>691</v>
      </c>
      <c r="B234" s="110">
        <v>476</v>
      </c>
      <c r="C234" s="141" t="s">
        <v>83</v>
      </c>
      <c r="D234" s="141" t="s">
        <v>692</v>
      </c>
      <c r="E234" s="141" t="s">
        <v>461</v>
      </c>
      <c r="F234" s="248">
        <f>SUM(F235)</f>
        <v>500</v>
      </c>
      <c r="G234" s="248">
        <f>SUM(G235)</f>
        <v>500</v>
      </c>
    </row>
    <row r="235" spans="1:7" ht="21.75" customHeight="1">
      <c r="A235" s="302" t="s">
        <v>693</v>
      </c>
      <c r="B235" s="110">
        <v>476</v>
      </c>
      <c r="C235" s="141" t="s">
        <v>83</v>
      </c>
      <c r="D235" s="141" t="s">
        <v>694</v>
      </c>
      <c r="E235" s="141" t="s">
        <v>461</v>
      </c>
      <c r="F235" s="247">
        <f>SUM(F236)</f>
        <v>500</v>
      </c>
      <c r="G235" s="247">
        <f>SUM(G236)</f>
        <v>500</v>
      </c>
    </row>
    <row r="236" spans="1:7" ht="22.5" customHeight="1">
      <c r="A236" s="302" t="s">
        <v>874</v>
      </c>
      <c r="B236" s="110">
        <v>476</v>
      </c>
      <c r="C236" s="141" t="s">
        <v>83</v>
      </c>
      <c r="D236" s="141" t="s">
        <v>694</v>
      </c>
      <c r="E236" s="141" t="s">
        <v>589</v>
      </c>
      <c r="F236" s="243">
        <v>500</v>
      </c>
      <c r="G236" s="243">
        <v>500</v>
      </c>
    </row>
    <row r="237" spans="1:7" ht="20.25" customHeight="1">
      <c r="A237" s="178" t="s">
        <v>853</v>
      </c>
      <c r="B237" s="319">
        <v>476</v>
      </c>
      <c r="C237" s="121" t="s">
        <v>79</v>
      </c>
      <c r="D237" s="121" t="s">
        <v>460</v>
      </c>
      <c r="E237" s="121" t="s">
        <v>461</v>
      </c>
      <c r="F237" s="271">
        <f>SUM(F240)</f>
        <v>1020</v>
      </c>
      <c r="G237" s="271">
        <f>SUM(G240)</f>
        <v>1020</v>
      </c>
    </row>
    <row r="238" spans="1:7" ht="22.5" customHeight="1">
      <c r="A238" s="109" t="s">
        <v>80</v>
      </c>
      <c r="B238" s="110">
        <v>476</v>
      </c>
      <c r="C238" s="111" t="s">
        <v>947</v>
      </c>
      <c r="D238" s="111" t="s">
        <v>460</v>
      </c>
      <c r="E238" s="111" t="s">
        <v>461</v>
      </c>
      <c r="F238" s="254">
        <f>SUM(F240)</f>
        <v>1020</v>
      </c>
      <c r="G238" s="254">
        <f>SUM(G240)</f>
        <v>1020</v>
      </c>
    </row>
    <row r="239" spans="1:7" ht="20.25" customHeight="1">
      <c r="A239" s="109" t="s">
        <v>187</v>
      </c>
      <c r="B239" s="110">
        <v>476</v>
      </c>
      <c r="C239" s="111" t="s">
        <v>947</v>
      </c>
      <c r="D239" s="111" t="s">
        <v>81</v>
      </c>
      <c r="E239" s="111" t="s">
        <v>461</v>
      </c>
      <c r="F239" s="254">
        <f>SUM(F240)</f>
        <v>1020</v>
      </c>
      <c r="G239" s="254">
        <f>SUM(G240)</f>
        <v>1020</v>
      </c>
    </row>
    <row r="240" spans="1:7" ht="27.75" customHeight="1">
      <c r="A240" s="109" t="s">
        <v>350</v>
      </c>
      <c r="B240" s="110">
        <v>476</v>
      </c>
      <c r="C240" s="111" t="s">
        <v>947</v>
      </c>
      <c r="D240" s="111" t="s">
        <v>82</v>
      </c>
      <c r="E240" s="111" t="s">
        <v>461</v>
      </c>
      <c r="F240" s="252">
        <f>SUM(F241:F242)</f>
        <v>1020</v>
      </c>
      <c r="G240" s="252">
        <f>SUM(G241:G242)</f>
        <v>1020</v>
      </c>
    </row>
    <row r="241" spans="1:7" ht="19.5" customHeight="1">
      <c r="A241" s="109" t="s">
        <v>751</v>
      </c>
      <c r="B241" s="110">
        <v>476</v>
      </c>
      <c r="C241" s="111" t="s">
        <v>947</v>
      </c>
      <c r="D241" s="111" t="s">
        <v>82</v>
      </c>
      <c r="E241" s="111" t="s">
        <v>752</v>
      </c>
      <c r="F241" s="210">
        <v>488</v>
      </c>
      <c r="G241" s="210">
        <v>488</v>
      </c>
    </row>
    <row r="242" spans="1:7" ht="36.75" customHeight="1">
      <c r="A242" s="109" t="s">
        <v>756</v>
      </c>
      <c r="B242" s="110">
        <v>476</v>
      </c>
      <c r="C242" s="111" t="s">
        <v>947</v>
      </c>
      <c r="D242" s="111" t="s">
        <v>82</v>
      </c>
      <c r="E242" s="111" t="s">
        <v>754</v>
      </c>
      <c r="F242" s="210">
        <v>532</v>
      </c>
      <c r="G242" s="210">
        <v>532</v>
      </c>
    </row>
    <row r="243" spans="1:7" ht="24.75" customHeight="1">
      <c r="A243" s="115" t="s">
        <v>84</v>
      </c>
      <c r="B243" s="105">
        <v>477</v>
      </c>
      <c r="C243" s="121" t="s">
        <v>459</v>
      </c>
      <c r="D243" s="121" t="s">
        <v>460</v>
      </c>
      <c r="E243" s="121" t="s">
        <v>461</v>
      </c>
      <c r="F243" s="250">
        <f>SUM(F244,F252,F247)</f>
        <v>51260.7</v>
      </c>
      <c r="G243" s="250">
        <f>SUM(G244,G252,G247)</f>
        <v>51260.7</v>
      </c>
    </row>
    <row r="244" spans="1:7" ht="19.5" customHeight="1">
      <c r="A244" s="115" t="s">
        <v>26</v>
      </c>
      <c r="B244" s="105">
        <v>477</v>
      </c>
      <c r="C244" s="121" t="s">
        <v>965</v>
      </c>
      <c r="D244" s="121" t="s">
        <v>27</v>
      </c>
      <c r="E244" s="121" t="s">
        <v>461</v>
      </c>
      <c r="F244" s="250">
        <f>SUM(F245)</f>
        <v>13403</v>
      </c>
      <c r="G244" s="250">
        <f>SUM(G245)</f>
        <v>13423</v>
      </c>
    </row>
    <row r="245" spans="1:7" ht="35.25" customHeight="1">
      <c r="A245" s="109" t="s">
        <v>350</v>
      </c>
      <c r="B245" s="110">
        <v>477</v>
      </c>
      <c r="C245" s="111" t="s">
        <v>965</v>
      </c>
      <c r="D245" s="111" t="s">
        <v>28</v>
      </c>
      <c r="E245" s="111" t="s">
        <v>461</v>
      </c>
      <c r="F245" s="252">
        <f>SUM(F246)</f>
        <v>13403</v>
      </c>
      <c r="G245" s="252">
        <f>SUM(G246)</f>
        <v>13423</v>
      </c>
    </row>
    <row r="246" spans="1:7" ht="48.75" customHeight="1">
      <c r="A246" s="109" t="s">
        <v>354</v>
      </c>
      <c r="B246" s="110">
        <v>477</v>
      </c>
      <c r="C246" s="111" t="s">
        <v>965</v>
      </c>
      <c r="D246" s="111" t="s">
        <v>28</v>
      </c>
      <c r="E246" s="111" t="s">
        <v>353</v>
      </c>
      <c r="F246" s="210">
        <v>13403</v>
      </c>
      <c r="G246" s="210">
        <v>13423</v>
      </c>
    </row>
    <row r="247" spans="1:7" ht="23.25" customHeight="1">
      <c r="A247" s="152" t="s">
        <v>892</v>
      </c>
      <c r="B247" s="110">
        <v>477</v>
      </c>
      <c r="C247" s="121" t="s">
        <v>965</v>
      </c>
      <c r="D247" s="121" t="s">
        <v>893</v>
      </c>
      <c r="E247" s="121" t="s">
        <v>461</v>
      </c>
      <c r="F247" s="249">
        <f>SUM(F248,F250)</f>
        <v>670</v>
      </c>
      <c r="G247" s="249">
        <f>SUM(G248,G250)</f>
        <v>650</v>
      </c>
    </row>
    <row r="248" spans="1:7" ht="48" customHeight="1">
      <c r="A248" s="175" t="s">
        <v>153</v>
      </c>
      <c r="B248" s="110">
        <v>477</v>
      </c>
      <c r="C248" s="174" t="s">
        <v>965</v>
      </c>
      <c r="D248" s="174" t="s">
        <v>154</v>
      </c>
      <c r="E248" s="174" t="s">
        <v>461</v>
      </c>
      <c r="F248" s="247">
        <f>SUM(F249)</f>
        <v>650</v>
      </c>
      <c r="G248" s="247">
        <f>SUM(G249)</f>
        <v>650</v>
      </c>
    </row>
    <row r="249" spans="1:7" ht="21.75" customHeight="1">
      <c r="A249" s="109" t="s">
        <v>109</v>
      </c>
      <c r="B249" s="110">
        <v>477</v>
      </c>
      <c r="C249" s="111" t="s">
        <v>965</v>
      </c>
      <c r="D249" s="111" t="s">
        <v>154</v>
      </c>
      <c r="E249" s="111" t="s">
        <v>108</v>
      </c>
      <c r="F249" s="243">
        <v>650</v>
      </c>
      <c r="G249" s="243">
        <v>650</v>
      </c>
    </row>
    <row r="250" spans="1:7" ht="45.75" customHeight="1">
      <c r="A250" s="175" t="s">
        <v>180</v>
      </c>
      <c r="B250" s="110">
        <v>475</v>
      </c>
      <c r="C250" s="174" t="s">
        <v>965</v>
      </c>
      <c r="D250" s="174" t="s">
        <v>179</v>
      </c>
      <c r="E250" s="174" t="s">
        <v>461</v>
      </c>
      <c r="F250" s="247">
        <f>SUM(F251)</f>
        <v>20</v>
      </c>
      <c r="G250" s="247">
        <f>SUM(G251)</f>
        <v>0</v>
      </c>
    </row>
    <row r="251" spans="1:7" ht="57.75" customHeight="1">
      <c r="A251" s="109" t="s">
        <v>354</v>
      </c>
      <c r="B251" s="110">
        <v>475</v>
      </c>
      <c r="C251" s="111" t="s">
        <v>965</v>
      </c>
      <c r="D251" s="111" t="s">
        <v>179</v>
      </c>
      <c r="E251" s="111" t="s">
        <v>353</v>
      </c>
      <c r="F251" s="243">
        <v>20</v>
      </c>
      <c r="G251" s="243">
        <v>0</v>
      </c>
    </row>
    <row r="252" spans="1:7" ht="25.5" customHeight="1">
      <c r="A252" s="109" t="s">
        <v>85</v>
      </c>
      <c r="B252" s="105">
        <v>477</v>
      </c>
      <c r="C252" s="121" t="s">
        <v>86</v>
      </c>
      <c r="D252" s="121" t="s">
        <v>460</v>
      </c>
      <c r="E252" s="121" t="s">
        <v>461</v>
      </c>
      <c r="F252" s="250">
        <f>SUM(F253,F282)</f>
        <v>37187.7</v>
      </c>
      <c r="G252" s="250">
        <f>SUM(G253,G282)</f>
        <v>37187.7</v>
      </c>
    </row>
    <row r="253" spans="1:7" ht="18.75" customHeight="1">
      <c r="A253" s="115" t="s">
        <v>847</v>
      </c>
      <c r="B253" s="105">
        <v>477</v>
      </c>
      <c r="C253" s="121" t="s">
        <v>87</v>
      </c>
      <c r="D253" s="121" t="s">
        <v>460</v>
      </c>
      <c r="E253" s="121" t="s">
        <v>461</v>
      </c>
      <c r="F253" s="250">
        <f>SUM(F254,F260,F266,F269)</f>
        <v>36141.7</v>
      </c>
      <c r="G253" s="250">
        <f>SUM(G254,G260,G266,G269)</f>
        <v>36141.7</v>
      </c>
    </row>
    <row r="254" spans="1:7" ht="34.5" customHeight="1">
      <c r="A254" s="180" t="s">
        <v>88</v>
      </c>
      <c r="B254" s="264">
        <v>477</v>
      </c>
      <c r="C254" s="174" t="s">
        <v>87</v>
      </c>
      <c r="D254" s="174" t="s">
        <v>89</v>
      </c>
      <c r="E254" s="174" t="s">
        <v>461</v>
      </c>
      <c r="F254" s="271">
        <f>SUM(F255)</f>
        <v>23860</v>
      </c>
      <c r="G254" s="271">
        <f>SUM(G255)</f>
        <v>23990</v>
      </c>
    </row>
    <row r="255" spans="1:7" ht="32.25" customHeight="1">
      <c r="A255" s="109" t="s">
        <v>350</v>
      </c>
      <c r="B255" s="110">
        <v>477</v>
      </c>
      <c r="C255" s="111" t="s">
        <v>87</v>
      </c>
      <c r="D255" s="111" t="s">
        <v>90</v>
      </c>
      <c r="E255" s="111" t="s">
        <v>461</v>
      </c>
      <c r="F255" s="252">
        <f>SUM(F256,F258)</f>
        <v>23860</v>
      </c>
      <c r="G255" s="252">
        <f>SUM(G256,G258)</f>
        <v>23990</v>
      </c>
    </row>
    <row r="256" spans="1:7" ht="31.5" customHeight="1">
      <c r="A256" s="109" t="s">
        <v>351</v>
      </c>
      <c r="B256" s="110">
        <v>477</v>
      </c>
      <c r="C256" s="111" t="s">
        <v>87</v>
      </c>
      <c r="D256" s="111" t="s">
        <v>969</v>
      </c>
      <c r="E256" s="111" t="s">
        <v>461</v>
      </c>
      <c r="F256" s="252">
        <f>SUM(F257)</f>
        <v>21210</v>
      </c>
      <c r="G256" s="252">
        <f>SUM(G257)</f>
        <v>21210</v>
      </c>
    </row>
    <row r="257" spans="1:7" ht="57" customHeight="1">
      <c r="A257" s="109" t="s">
        <v>354</v>
      </c>
      <c r="B257" s="110">
        <v>477</v>
      </c>
      <c r="C257" s="111" t="s">
        <v>87</v>
      </c>
      <c r="D257" s="111" t="s">
        <v>969</v>
      </c>
      <c r="E257" s="111" t="s">
        <v>353</v>
      </c>
      <c r="F257" s="210">
        <v>21210</v>
      </c>
      <c r="G257" s="210">
        <v>21210</v>
      </c>
    </row>
    <row r="258" spans="1:7" ht="33.75" customHeight="1">
      <c r="A258" s="109" t="s">
        <v>352</v>
      </c>
      <c r="B258" s="110">
        <v>477</v>
      </c>
      <c r="C258" s="111" t="s">
        <v>87</v>
      </c>
      <c r="D258" s="111" t="s">
        <v>970</v>
      </c>
      <c r="E258" s="111" t="s">
        <v>461</v>
      </c>
      <c r="F258" s="252">
        <f>SUM(F259:F259)</f>
        <v>2650</v>
      </c>
      <c r="G258" s="252">
        <f>SUM(G259:G259)</f>
        <v>2780</v>
      </c>
    </row>
    <row r="259" spans="1:7" ht="54" customHeight="1">
      <c r="A259" s="109" t="s">
        <v>354</v>
      </c>
      <c r="B259" s="110">
        <v>477</v>
      </c>
      <c r="C259" s="111" t="s">
        <v>87</v>
      </c>
      <c r="D259" s="111" t="s">
        <v>970</v>
      </c>
      <c r="E259" s="111" t="s">
        <v>353</v>
      </c>
      <c r="F259" s="210">
        <v>2650</v>
      </c>
      <c r="G259" s="210">
        <v>2780</v>
      </c>
    </row>
    <row r="260" spans="1:7" ht="21.75" customHeight="1">
      <c r="A260" s="180" t="s">
        <v>91</v>
      </c>
      <c r="B260" s="264">
        <v>477</v>
      </c>
      <c r="C260" s="174" t="s">
        <v>87</v>
      </c>
      <c r="D260" s="174" t="s">
        <v>92</v>
      </c>
      <c r="E260" s="174" t="s">
        <v>461</v>
      </c>
      <c r="F260" s="271">
        <f>SUM(F261)</f>
        <v>2681.7</v>
      </c>
      <c r="G260" s="271">
        <f>SUM(G261)</f>
        <v>2681.7</v>
      </c>
    </row>
    <row r="261" spans="1:7" ht="33" customHeight="1">
      <c r="A261" s="109" t="s">
        <v>350</v>
      </c>
      <c r="B261" s="110">
        <v>477</v>
      </c>
      <c r="C261" s="111" t="s">
        <v>87</v>
      </c>
      <c r="D261" s="111" t="s">
        <v>93</v>
      </c>
      <c r="E261" s="111" t="s">
        <v>461</v>
      </c>
      <c r="F261" s="252">
        <f>SUM(F262,F264)</f>
        <v>2681.7</v>
      </c>
      <c r="G261" s="252">
        <f>SUM(G262,G264)</f>
        <v>2681.7</v>
      </c>
    </row>
    <row r="262" spans="1:7" ht="32.25" customHeight="1">
      <c r="A262" s="109" t="s">
        <v>351</v>
      </c>
      <c r="B262" s="110">
        <v>477</v>
      </c>
      <c r="C262" s="111" t="s">
        <v>87</v>
      </c>
      <c r="D262" s="111" t="s">
        <v>165</v>
      </c>
      <c r="E262" s="111" t="s">
        <v>461</v>
      </c>
      <c r="F262" s="252">
        <f>SUM(F263:F263)</f>
        <v>2301.7</v>
      </c>
      <c r="G262" s="252">
        <f>SUM(G263:G263)</f>
        <v>2301.7</v>
      </c>
    </row>
    <row r="263" spans="1:7" ht="51" customHeight="1">
      <c r="A263" s="109" t="s">
        <v>354</v>
      </c>
      <c r="B263" s="110">
        <v>477</v>
      </c>
      <c r="C263" s="111" t="s">
        <v>87</v>
      </c>
      <c r="D263" s="111" t="s">
        <v>165</v>
      </c>
      <c r="E263" s="111" t="s">
        <v>353</v>
      </c>
      <c r="F263" s="210">
        <v>2301.7</v>
      </c>
      <c r="G263" s="210">
        <v>2301.7</v>
      </c>
    </row>
    <row r="264" spans="1:7" ht="36.75" customHeight="1">
      <c r="A264" s="109" t="s">
        <v>352</v>
      </c>
      <c r="B264" s="110">
        <v>477</v>
      </c>
      <c r="C264" s="111" t="s">
        <v>87</v>
      </c>
      <c r="D264" s="111" t="s">
        <v>166</v>
      </c>
      <c r="E264" s="111" t="s">
        <v>461</v>
      </c>
      <c r="F264" s="252">
        <f>SUM(F265:F265)</f>
        <v>380</v>
      </c>
      <c r="G264" s="252">
        <f>SUM(G265:G265)</f>
        <v>380</v>
      </c>
    </row>
    <row r="265" spans="1:7" ht="47.25" customHeight="1">
      <c r="A265" s="109" t="s">
        <v>354</v>
      </c>
      <c r="B265" s="110">
        <v>477</v>
      </c>
      <c r="C265" s="111" t="s">
        <v>87</v>
      </c>
      <c r="D265" s="111" t="s">
        <v>166</v>
      </c>
      <c r="E265" s="111" t="s">
        <v>353</v>
      </c>
      <c r="F265" s="210">
        <v>380</v>
      </c>
      <c r="G265" s="210">
        <v>380</v>
      </c>
    </row>
    <row r="266" spans="1:7" ht="20.25" customHeight="1">
      <c r="A266" s="180" t="s">
        <v>94</v>
      </c>
      <c r="B266" s="264">
        <v>477</v>
      </c>
      <c r="C266" s="174" t="s">
        <v>87</v>
      </c>
      <c r="D266" s="174" t="s">
        <v>95</v>
      </c>
      <c r="E266" s="174" t="s">
        <v>461</v>
      </c>
      <c r="F266" s="271">
        <f>SUM(F267)</f>
        <v>7500</v>
      </c>
      <c r="G266" s="271">
        <f>SUM(G267)</f>
        <v>7500</v>
      </c>
    </row>
    <row r="267" spans="1:7" ht="31.5" customHeight="1">
      <c r="A267" s="109" t="s">
        <v>350</v>
      </c>
      <c r="B267" s="110">
        <v>477</v>
      </c>
      <c r="C267" s="111" t="s">
        <v>87</v>
      </c>
      <c r="D267" s="111" t="s">
        <v>96</v>
      </c>
      <c r="E267" s="111" t="s">
        <v>461</v>
      </c>
      <c r="F267" s="252">
        <f>SUM(F268:F268)</f>
        <v>7500</v>
      </c>
      <c r="G267" s="252">
        <f>SUM(G268:G268)</f>
        <v>7500</v>
      </c>
    </row>
    <row r="268" spans="1:7" ht="51" customHeight="1">
      <c r="A268" s="109" t="s">
        <v>354</v>
      </c>
      <c r="B268" s="110">
        <v>477</v>
      </c>
      <c r="C268" s="111" t="s">
        <v>87</v>
      </c>
      <c r="D268" s="111" t="s">
        <v>96</v>
      </c>
      <c r="E268" s="111" t="s">
        <v>353</v>
      </c>
      <c r="F268" s="210">
        <v>7500</v>
      </c>
      <c r="G268" s="210">
        <v>7500</v>
      </c>
    </row>
    <row r="269" spans="1:7" ht="25.5" customHeight="1">
      <c r="A269" s="152" t="s">
        <v>892</v>
      </c>
      <c r="B269" s="110">
        <v>477</v>
      </c>
      <c r="C269" s="121" t="s">
        <v>87</v>
      </c>
      <c r="D269" s="121" t="s">
        <v>893</v>
      </c>
      <c r="E269" s="121" t="s">
        <v>461</v>
      </c>
      <c r="F269" s="249">
        <f>SUM(F270,F272,F274,F276,F278,F280)</f>
        <v>2100</v>
      </c>
      <c r="G269" s="249">
        <f>SUM(G270,G272,G274,G276,G278,G280)</f>
        <v>1970</v>
      </c>
    </row>
    <row r="270" spans="1:7" ht="44.25" customHeight="1">
      <c r="A270" s="175" t="s">
        <v>149</v>
      </c>
      <c r="B270" s="110">
        <v>477</v>
      </c>
      <c r="C270" s="174" t="s">
        <v>87</v>
      </c>
      <c r="D270" s="174" t="s">
        <v>150</v>
      </c>
      <c r="E270" s="174" t="s">
        <v>461</v>
      </c>
      <c r="F270" s="247">
        <f>SUM(F271)</f>
        <v>1300</v>
      </c>
      <c r="G270" s="247">
        <f>SUM(G271)</f>
        <v>1300</v>
      </c>
    </row>
    <row r="271" spans="1:7" ht="19.5" customHeight="1">
      <c r="A271" s="109" t="s">
        <v>109</v>
      </c>
      <c r="B271" s="110">
        <v>477</v>
      </c>
      <c r="C271" s="111" t="s">
        <v>87</v>
      </c>
      <c r="D271" s="111" t="s">
        <v>150</v>
      </c>
      <c r="E271" s="111" t="s">
        <v>108</v>
      </c>
      <c r="F271" s="243">
        <v>1300</v>
      </c>
      <c r="G271" s="243">
        <v>1300</v>
      </c>
    </row>
    <row r="272" spans="1:7" ht="48.75" customHeight="1">
      <c r="A272" s="175" t="s">
        <v>169</v>
      </c>
      <c r="B272" s="110">
        <v>477</v>
      </c>
      <c r="C272" s="174" t="s">
        <v>87</v>
      </c>
      <c r="D272" s="174" t="s">
        <v>151</v>
      </c>
      <c r="E272" s="174" t="s">
        <v>461</v>
      </c>
      <c r="F272" s="247">
        <f>SUM(F273)</f>
        <v>100</v>
      </c>
      <c r="G272" s="247">
        <f>SUM(G273)</f>
        <v>100</v>
      </c>
    </row>
    <row r="273" spans="1:7" ht="21" customHeight="1">
      <c r="A273" s="109" t="s">
        <v>109</v>
      </c>
      <c r="B273" s="110">
        <v>477</v>
      </c>
      <c r="C273" s="111" t="s">
        <v>87</v>
      </c>
      <c r="D273" s="111" t="s">
        <v>151</v>
      </c>
      <c r="E273" s="111" t="s">
        <v>108</v>
      </c>
      <c r="F273" s="243">
        <v>100</v>
      </c>
      <c r="G273" s="243">
        <v>100</v>
      </c>
    </row>
    <row r="274" spans="1:7" ht="48" customHeight="1">
      <c r="A274" s="175" t="s">
        <v>170</v>
      </c>
      <c r="B274" s="110">
        <v>477</v>
      </c>
      <c r="C274" s="174" t="s">
        <v>87</v>
      </c>
      <c r="D274" s="174" t="s">
        <v>152</v>
      </c>
      <c r="E274" s="174" t="s">
        <v>461</v>
      </c>
      <c r="F274" s="247">
        <f>SUM(F275)</f>
        <v>570</v>
      </c>
      <c r="G274" s="247">
        <f>SUM(G275)</f>
        <v>570</v>
      </c>
    </row>
    <row r="275" spans="1:7" ht="18" customHeight="1">
      <c r="A275" s="109" t="s">
        <v>109</v>
      </c>
      <c r="B275" s="110">
        <v>477</v>
      </c>
      <c r="C275" s="111" t="s">
        <v>87</v>
      </c>
      <c r="D275" s="111" t="s">
        <v>152</v>
      </c>
      <c r="E275" s="111" t="s">
        <v>108</v>
      </c>
      <c r="F275" s="243">
        <v>570</v>
      </c>
      <c r="G275" s="243">
        <v>570</v>
      </c>
    </row>
    <row r="276" spans="1:7" ht="42" customHeight="1">
      <c r="A276" s="175" t="s">
        <v>181</v>
      </c>
      <c r="B276" s="110">
        <v>477</v>
      </c>
      <c r="C276" s="174" t="s">
        <v>87</v>
      </c>
      <c r="D276" s="174" t="s">
        <v>182</v>
      </c>
      <c r="E276" s="174" t="s">
        <v>461</v>
      </c>
      <c r="F276" s="247">
        <f>SUM(F277)</f>
        <v>90</v>
      </c>
      <c r="G276" s="247">
        <f>SUM(G277)</f>
        <v>0</v>
      </c>
    </row>
    <row r="277" spans="1:7" ht="47.25" customHeight="1">
      <c r="A277" s="109" t="s">
        <v>354</v>
      </c>
      <c r="B277" s="110">
        <v>477</v>
      </c>
      <c r="C277" s="111" t="s">
        <v>87</v>
      </c>
      <c r="D277" s="111" t="s">
        <v>182</v>
      </c>
      <c r="E277" s="111" t="s">
        <v>353</v>
      </c>
      <c r="F277" s="243">
        <v>90</v>
      </c>
      <c r="G277" s="243">
        <v>0</v>
      </c>
    </row>
    <row r="278" spans="1:7" ht="42.75" customHeight="1">
      <c r="A278" s="175" t="s">
        <v>183</v>
      </c>
      <c r="B278" s="110">
        <v>477</v>
      </c>
      <c r="C278" s="174" t="s">
        <v>87</v>
      </c>
      <c r="D278" s="174" t="s">
        <v>184</v>
      </c>
      <c r="E278" s="174" t="s">
        <v>461</v>
      </c>
      <c r="F278" s="247">
        <f>SUM(F279)</f>
        <v>20</v>
      </c>
      <c r="G278" s="247">
        <f>SUM(G279)</f>
        <v>0</v>
      </c>
    </row>
    <row r="279" spans="1:7" ht="55.5" customHeight="1">
      <c r="A279" s="109" t="s">
        <v>354</v>
      </c>
      <c r="B279" s="110">
        <v>477</v>
      </c>
      <c r="C279" s="111" t="s">
        <v>87</v>
      </c>
      <c r="D279" s="111" t="s">
        <v>184</v>
      </c>
      <c r="E279" s="111" t="s">
        <v>353</v>
      </c>
      <c r="F279" s="243">
        <v>20</v>
      </c>
      <c r="G279" s="243">
        <v>0</v>
      </c>
    </row>
    <row r="280" spans="1:7" ht="45" customHeight="1">
      <c r="A280" s="175" t="s">
        <v>186</v>
      </c>
      <c r="B280" s="110">
        <v>477</v>
      </c>
      <c r="C280" s="174" t="s">
        <v>87</v>
      </c>
      <c r="D280" s="174" t="s">
        <v>185</v>
      </c>
      <c r="E280" s="174" t="s">
        <v>461</v>
      </c>
      <c r="F280" s="247">
        <f>SUM(F281)</f>
        <v>20</v>
      </c>
      <c r="G280" s="247">
        <f>SUM(G281)</f>
        <v>0</v>
      </c>
    </row>
    <row r="281" spans="1:7" ht="45.75" customHeight="1">
      <c r="A281" s="109" t="s">
        <v>354</v>
      </c>
      <c r="B281" s="110">
        <v>477</v>
      </c>
      <c r="C281" s="111" t="s">
        <v>87</v>
      </c>
      <c r="D281" s="111" t="s">
        <v>185</v>
      </c>
      <c r="E281" s="111" t="s">
        <v>353</v>
      </c>
      <c r="F281" s="243">
        <v>20</v>
      </c>
      <c r="G281" s="243">
        <v>0</v>
      </c>
    </row>
    <row r="282" spans="1:7" ht="45.75" customHeight="1">
      <c r="A282" s="32" t="s">
        <v>936</v>
      </c>
      <c r="B282" s="105">
        <v>477</v>
      </c>
      <c r="C282" s="121" t="s">
        <v>97</v>
      </c>
      <c r="D282" s="121" t="s">
        <v>937</v>
      </c>
      <c r="E282" s="121" t="s">
        <v>461</v>
      </c>
      <c r="F282" s="250">
        <f>SUM(F283)</f>
        <v>1046</v>
      </c>
      <c r="G282" s="250">
        <f>SUM(G283)</f>
        <v>1046</v>
      </c>
    </row>
    <row r="283" spans="1:7" ht="22.5" customHeight="1">
      <c r="A283" s="109" t="s">
        <v>882</v>
      </c>
      <c r="B283" s="110">
        <v>477</v>
      </c>
      <c r="C283" s="111" t="s">
        <v>97</v>
      </c>
      <c r="D283" s="111" t="s">
        <v>883</v>
      </c>
      <c r="E283" s="111" t="s">
        <v>461</v>
      </c>
      <c r="F283" s="252">
        <f>SUM(F284:F285)</f>
        <v>1046</v>
      </c>
      <c r="G283" s="252">
        <f>SUM(G284:G285)</f>
        <v>1046</v>
      </c>
    </row>
    <row r="284" spans="1:7" ht="21" customHeight="1">
      <c r="A284" s="109" t="s">
        <v>751</v>
      </c>
      <c r="B284" s="110">
        <v>477</v>
      </c>
      <c r="C284" s="111" t="s">
        <v>97</v>
      </c>
      <c r="D284" s="111" t="s">
        <v>883</v>
      </c>
      <c r="E284" s="111" t="s">
        <v>752</v>
      </c>
      <c r="F284" s="210">
        <v>990</v>
      </c>
      <c r="G284" s="210">
        <v>990</v>
      </c>
    </row>
    <row r="285" spans="1:7" ht="32.25" customHeight="1">
      <c r="A285" s="109" t="s">
        <v>756</v>
      </c>
      <c r="B285" s="110">
        <v>477</v>
      </c>
      <c r="C285" s="111" t="s">
        <v>97</v>
      </c>
      <c r="D285" s="111" t="s">
        <v>883</v>
      </c>
      <c r="E285" s="111" t="s">
        <v>754</v>
      </c>
      <c r="F285" s="210">
        <v>56</v>
      </c>
      <c r="G285" s="210">
        <v>56</v>
      </c>
    </row>
  </sheetData>
  <sheetProtection/>
  <mergeCells count="4">
    <mergeCell ref="E1:G1"/>
    <mergeCell ref="A2:G2"/>
    <mergeCell ref="A3:G3"/>
    <mergeCell ref="A4:G4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45.57421875" style="0" customWidth="1"/>
    <col min="3" max="3" width="11.28125" style="0" customWidth="1"/>
    <col min="4" max="4" width="12.00390625" style="0" customWidth="1"/>
    <col min="5" max="5" width="9.8515625" style="0" customWidth="1"/>
  </cols>
  <sheetData>
    <row r="1" spans="1:5" ht="12.75">
      <c r="A1" s="370" t="s">
        <v>371</v>
      </c>
      <c r="B1" s="370"/>
      <c r="C1" s="370"/>
      <c r="D1" s="370"/>
      <c r="E1" s="384"/>
    </row>
    <row r="2" spans="1:7" ht="39.75" customHeight="1">
      <c r="A2" s="387" t="s">
        <v>19</v>
      </c>
      <c r="B2" s="387"/>
      <c r="C2" s="387"/>
      <c r="D2" s="387"/>
      <c r="E2" s="387"/>
      <c r="F2" s="214"/>
      <c r="G2" s="214"/>
    </row>
    <row r="3" spans="1:4" ht="12.75">
      <c r="A3" s="398"/>
      <c r="B3" s="398"/>
      <c r="C3" s="398"/>
      <c r="D3" s="398"/>
    </row>
    <row r="4" spans="1:5" ht="60" customHeight="1">
      <c r="A4" s="392" t="s">
        <v>512</v>
      </c>
      <c r="B4" s="392"/>
      <c r="C4" s="392"/>
      <c r="D4" s="392"/>
      <c r="E4" s="393"/>
    </row>
    <row r="5" spans="1:5" ht="19.5" customHeight="1">
      <c r="A5" s="146"/>
      <c r="B5" s="146"/>
      <c r="C5" s="394" t="s">
        <v>863</v>
      </c>
      <c r="D5" s="394"/>
      <c r="E5" s="395"/>
    </row>
    <row r="6" spans="1:5" ht="18.75" customHeight="1">
      <c r="A6" s="391" t="s">
        <v>236</v>
      </c>
      <c r="B6" s="391" t="s">
        <v>294</v>
      </c>
      <c r="C6" s="396" t="s">
        <v>839</v>
      </c>
      <c r="D6" s="397"/>
      <c r="E6" s="391" t="s">
        <v>787</v>
      </c>
    </row>
    <row r="7" spans="1:5" ht="38.25" customHeight="1">
      <c r="A7" s="363"/>
      <c r="B7" s="363"/>
      <c r="C7" s="203" t="s">
        <v>786</v>
      </c>
      <c r="D7" s="203" t="s">
        <v>908</v>
      </c>
      <c r="E7" s="363"/>
    </row>
    <row r="8" spans="1:5" ht="22.5" customHeight="1">
      <c r="A8" s="10">
        <v>1</v>
      </c>
      <c r="B8" s="143" t="s">
        <v>237</v>
      </c>
      <c r="C8" s="144">
        <v>1336</v>
      </c>
      <c r="D8" s="27">
        <v>258</v>
      </c>
      <c r="E8" s="205">
        <f aca="true" t="shared" si="0" ref="E8:E25">SUM(C8:D8)</f>
        <v>1594</v>
      </c>
    </row>
    <row r="9" spans="1:5" ht="21.75" customHeight="1">
      <c r="A9" s="10">
        <v>2</v>
      </c>
      <c r="B9" s="143" t="s">
        <v>238</v>
      </c>
      <c r="C9" s="144">
        <v>50</v>
      </c>
      <c r="D9" s="27">
        <v>160</v>
      </c>
      <c r="E9" s="205">
        <f t="shared" si="0"/>
        <v>210</v>
      </c>
    </row>
    <row r="10" spans="1:5" ht="21.75" customHeight="1">
      <c r="A10" s="10">
        <v>3</v>
      </c>
      <c r="B10" s="143" t="s">
        <v>239</v>
      </c>
      <c r="C10" s="144">
        <v>1069</v>
      </c>
      <c r="D10" s="27">
        <v>137</v>
      </c>
      <c r="E10" s="205">
        <f t="shared" si="0"/>
        <v>1206</v>
      </c>
    </row>
    <row r="11" spans="1:5" ht="21" customHeight="1">
      <c r="A11" s="10">
        <v>4</v>
      </c>
      <c r="B11" s="143" t="s">
        <v>240</v>
      </c>
      <c r="C11" s="144">
        <v>714</v>
      </c>
      <c r="D11" s="27">
        <v>145</v>
      </c>
      <c r="E11" s="205">
        <f t="shared" si="0"/>
        <v>859</v>
      </c>
    </row>
    <row r="12" spans="1:5" ht="21" customHeight="1">
      <c r="A12" s="10">
        <v>5</v>
      </c>
      <c r="B12" s="143" t="s">
        <v>241</v>
      </c>
      <c r="C12" s="144">
        <v>697</v>
      </c>
      <c r="D12" s="27">
        <v>193</v>
      </c>
      <c r="E12" s="205">
        <f t="shared" si="0"/>
        <v>890</v>
      </c>
    </row>
    <row r="13" spans="1:5" ht="20.25" customHeight="1">
      <c r="A13" s="10">
        <v>6</v>
      </c>
      <c r="B13" s="143" t="s">
        <v>242</v>
      </c>
      <c r="C13" s="144">
        <v>1127</v>
      </c>
      <c r="D13" s="27">
        <v>176</v>
      </c>
      <c r="E13" s="205">
        <f t="shared" si="0"/>
        <v>1303</v>
      </c>
    </row>
    <row r="14" spans="1:5" ht="22.5" customHeight="1">
      <c r="A14" s="10">
        <v>7</v>
      </c>
      <c r="B14" s="143" t="s">
        <v>243</v>
      </c>
      <c r="C14" s="144">
        <v>999</v>
      </c>
      <c r="D14" s="27">
        <v>150</v>
      </c>
      <c r="E14" s="205">
        <f t="shared" si="0"/>
        <v>1149</v>
      </c>
    </row>
    <row r="15" spans="1:5" ht="21.75" customHeight="1">
      <c r="A15" s="10">
        <v>8</v>
      </c>
      <c r="B15" s="143" t="s">
        <v>244</v>
      </c>
      <c r="C15" s="144">
        <v>952</v>
      </c>
      <c r="D15" s="27">
        <v>93</v>
      </c>
      <c r="E15" s="205">
        <f t="shared" si="0"/>
        <v>1045</v>
      </c>
    </row>
    <row r="16" spans="1:5" ht="21.75" customHeight="1">
      <c r="A16" s="10">
        <v>9</v>
      </c>
      <c r="B16" s="143" t="s">
        <v>638</v>
      </c>
      <c r="C16" s="144">
        <v>789</v>
      </c>
      <c r="D16" s="27">
        <v>16</v>
      </c>
      <c r="E16" s="205">
        <f t="shared" si="0"/>
        <v>805</v>
      </c>
    </row>
    <row r="17" spans="1:5" ht="21.75" customHeight="1">
      <c r="A17" s="10">
        <v>10</v>
      </c>
      <c r="B17" s="143" t="s">
        <v>245</v>
      </c>
      <c r="C17" s="144">
        <v>708</v>
      </c>
      <c r="D17" s="27">
        <v>10</v>
      </c>
      <c r="E17" s="205">
        <f t="shared" si="0"/>
        <v>718</v>
      </c>
    </row>
    <row r="18" spans="1:5" ht="21.75" customHeight="1">
      <c r="A18" s="10">
        <v>11</v>
      </c>
      <c r="B18" s="143" t="s">
        <v>246</v>
      </c>
      <c r="C18" s="144">
        <v>635</v>
      </c>
      <c r="D18" s="27">
        <v>32</v>
      </c>
      <c r="E18" s="205">
        <f t="shared" si="0"/>
        <v>667</v>
      </c>
    </row>
    <row r="19" spans="1:5" ht="20.25" customHeight="1">
      <c r="A19" s="10">
        <v>12</v>
      </c>
      <c r="B19" s="143" t="s">
        <v>740</v>
      </c>
      <c r="C19" s="144">
        <v>276</v>
      </c>
      <c r="D19" s="27">
        <v>9</v>
      </c>
      <c r="E19" s="205">
        <f t="shared" si="0"/>
        <v>285</v>
      </c>
    </row>
    <row r="20" spans="1:5" ht="19.5" customHeight="1">
      <c r="A20" s="10">
        <v>13</v>
      </c>
      <c r="B20" s="143" t="s">
        <v>741</v>
      </c>
      <c r="C20" s="144">
        <v>0</v>
      </c>
      <c r="D20" s="27">
        <v>18</v>
      </c>
      <c r="E20" s="205">
        <f t="shared" si="0"/>
        <v>18</v>
      </c>
    </row>
    <row r="21" spans="1:5" ht="21" customHeight="1">
      <c r="A21" s="10">
        <v>14</v>
      </c>
      <c r="B21" s="143" t="s">
        <v>742</v>
      </c>
      <c r="C21" s="144">
        <v>0</v>
      </c>
      <c r="D21" s="27">
        <v>5</v>
      </c>
      <c r="E21" s="205">
        <f t="shared" si="0"/>
        <v>5</v>
      </c>
    </row>
    <row r="22" spans="1:5" ht="20.25" customHeight="1">
      <c r="A22" s="10">
        <v>15</v>
      </c>
      <c r="B22" s="143" t="s">
        <v>743</v>
      </c>
      <c r="C22" s="144">
        <v>2575</v>
      </c>
      <c r="D22" s="27">
        <v>385</v>
      </c>
      <c r="E22" s="205">
        <f t="shared" si="0"/>
        <v>2960</v>
      </c>
    </row>
    <row r="23" spans="1:5" ht="20.25" customHeight="1">
      <c r="A23" s="10">
        <v>16</v>
      </c>
      <c r="B23" s="143" t="s">
        <v>744</v>
      </c>
      <c r="C23" s="144">
        <v>460</v>
      </c>
      <c r="D23" s="27">
        <v>62</v>
      </c>
      <c r="E23" s="205">
        <f t="shared" si="0"/>
        <v>522</v>
      </c>
    </row>
    <row r="24" spans="1:5" ht="21" customHeight="1">
      <c r="A24" s="10">
        <v>17</v>
      </c>
      <c r="B24" s="143" t="s">
        <v>745</v>
      </c>
      <c r="C24" s="144">
        <v>1733</v>
      </c>
      <c r="D24" s="27">
        <v>182</v>
      </c>
      <c r="E24" s="205">
        <f t="shared" si="0"/>
        <v>1915</v>
      </c>
    </row>
    <row r="25" spans="1:5" ht="22.5" customHeight="1">
      <c r="A25" s="10">
        <v>18</v>
      </c>
      <c r="B25" s="143" t="s">
        <v>746</v>
      </c>
      <c r="C25" s="27">
        <v>6980</v>
      </c>
      <c r="D25" s="27">
        <v>2386</v>
      </c>
      <c r="E25" s="205">
        <f t="shared" si="0"/>
        <v>9366</v>
      </c>
    </row>
    <row r="26" spans="1:5" ht="21.75" customHeight="1">
      <c r="A26" s="396" t="s">
        <v>788</v>
      </c>
      <c r="B26" s="397"/>
      <c r="C26" s="145">
        <f>SUM(C8:C25)</f>
        <v>21100</v>
      </c>
      <c r="D26" s="145">
        <f>SUM(D8:D25)</f>
        <v>4417</v>
      </c>
      <c r="E26" s="206">
        <f>SUM(E8:E25)</f>
        <v>25517</v>
      </c>
    </row>
    <row r="27" spans="1:3" ht="12.75">
      <c r="A27" s="127"/>
      <c r="B27" s="127"/>
      <c r="C27" s="127"/>
    </row>
    <row r="28" spans="1:3" ht="12.75">
      <c r="A28" s="127"/>
      <c r="B28" s="127"/>
      <c r="C28" s="127"/>
    </row>
    <row r="29" spans="1:3" ht="12.75">
      <c r="A29" s="127"/>
      <c r="B29" s="127"/>
      <c r="C29" s="127"/>
    </row>
    <row r="30" spans="1:3" ht="12.75">
      <c r="A30" s="127"/>
      <c r="B30" s="127"/>
      <c r="C30" s="127"/>
    </row>
    <row r="31" spans="1:3" ht="12.75">
      <c r="A31" s="127"/>
      <c r="B31" s="127"/>
      <c r="C31" s="127"/>
    </row>
    <row r="32" spans="1:3" ht="12.75">
      <c r="A32" s="127"/>
      <c r="B32" s="127"/>
      <c r="C32" s="127"/>
    </row>
    <row r="33" spans="1:3" ht="12.75">
      <c r="A33" s="127"/>
      <c r="B33" s="127"/>
      <c r="C33" s="127"/>
    </row>
    <row r="34" spans="1:3" ht="12.75">
      <c r="A34" s="127"/>
      <c r="B34" s="127"/>
      <c r="C34" s="127"/>
    </row>
    <row r="35" spans="1:3" ht="12.75">
      <c r="A35" s="127"/>
      <c r="B35" s="127"/>
      <c r="C35" s="127"/>
    </row>
    <row r="36" spans="1:3" ht="12.75">
      <c r="A36" s="127"/>
      <c r="B36" s="127"/>
      <c r="C36" s="127"/>
    </row>
    <row r="37" spans="1:3" ht="12.75">
      <c r="A37" s="127"/>
      <c r="B37" s="127"/>
      <c r="C37" s="127"/>
    </row>
    <row r="38" spans="1:3" ht="12.75">
      <c r="A38" s="127"/>
      <c r="B38" s="127"/>
      <c r="C38" s="127"/>
    </row>
    <row r="39" spans="1:3" ht="12.75">
      <c r="A39" s="127"/>
      <c r="B39" s="127"/>
      <c r="C39" s="127"/>
    </row>
    <row r="40" spans="1:3" ht="12.75">
      <c r="A40" s="127"/>
      <c r="B40" s="127"/>
      <c r="C40" s="127"/>
    </row>
    <row r="41" spans="1:3" ht="12.75">
      <c r="A41" s="127"/>
      <c r="B41" s="127"/>
      <c r="C41" s="127"/>
    </row>
  </sheetData>
  <sheetProtection/>
  <mergeCells count="10">
    <mergeCell ref="E6:E7"/>
    <mergeCell ref="A1:E1"/>
    <mergeCell ref="A2:E2"/>
    <mergeCell ref="A4:E4"/>
    <mergeCell ref="C5:E5"/>
    <mergeCell ref="A26:B26"/>
    <mergeCell ref="A3:D3"/>
    <mergeCell ref="C6:D6"/>
    <mergeCell ref="B6:B7"/>
    <mergeCell ref="A6:A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A5" sqref="A5:H5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3" width="8.8515625" style="3" customWidth="1"/>
    <col min="4" max="4" width="9.00390625" style="3" customWidth="1"/>
    <col min="5" max="5" width="8.28125" style="3" customWidth="1"/>
    <col min="6" max="6" width="8.421875" style="3" customWidth="1"/>
    <col min="7" max="7" width="9.00390625" style="3" customWidth="1"/>
    <col min="8" max="8" width="9.57421875" style="3" customWidth="1"/>
  </cols>
  <sheetData>
    <row r="2" spans="1:8" ht="12.75">
      <c r="A2" s="370" t="s">
        <v>373</v>
      </c>
      <c r="B2" s="370"/>
      <c r="C2" s="370"/>
      <c r="D2" s="370"/>
      <c r="E2" s="370"/>
      <c r="F2" s="370"/>
      <c r="G2" s="370"/>
      <c r="H2" s="370"/>
    </row>
    <row r="3" spans="1:8" ht="39.75" customHeight="1">
      <c r="A3" s="351" t="s">
        <v>677</v>
      </c>
      <c r="B3" s="351"/>
      <c r="C3" s="351"/>
      <c r="D3" s="351"/>
      <c r="E3" s="351"/>
      <c r="F3" s="351"/>
      <c r="G3" s="351"/>
      <c r="H3" s="351"/>
    </row>
    <row r="4" spans="1:8" ht="12.75">
      <c r="A4" s="398"/>
      <c r="B4" s="398"/>
      <c r="C4" s="398"/>
      <c r="D4" s="398"/>
      <c r="E4" s="398"/>
      <c r="F4" s="398"/>
      <c r="G4" s="398"/>
      <c r="H4" s="204"/>
    </row>
    <row r="5" spans="1:8" ht="41.25" customHeight="1">
      <c r="A5" s="401" t="s">
        <v>116</v>
      </c>
      <c r="B5" s="402"/>
      <c r="C5" s="403"/>
      <c r="D5" s="403"/>
      <c r="E5" s="403"/>
      <c r="F5" s="403"/>
      <c r="G5" s="403"/>
      <c r="H5" s="393"/>
    </row>
    <row r="6" spans="1:8" ht="18.75" customHeight="1">
      <c r="A6" s="146"/>
      <c r="B6" s="146"/>
      <c r="C6" s="394" t="s">
        <v>863</v>
      </c>
      <c r="D6" s="394"/>
      <c r="E6" s="394"/>
      <c r="F6" s="394"/>
      <c r="G6" s="394"/>
      <c r="H6" s="404"/>
    </row>
    <row r="7" spans="1:8" ht="24" customHeight="1">
      <c r="A7" s="391" t="s">
        <v>236</v>
      </c>
      <c r="B7" s="391" t="s">
        <v>294</v>
      </c>
      <c r="C7" s="396" t="s">
        <v>840</v>
      </c>
      <c r="D7" s="399"/>
      <c r="E7" s="400"/>
      <c r="F7" s="396" t="s">
        <v>436</v>
      </c>
      <c r="G7" s="399"/>
      <c r="H7" s="400"/>
    </row>
    <row r="8" spans="1:8" ht="51.75" customHeight="1">
      <c r="A8" s="363"/>
      <c r="B8" s="363"/>
      <c r="C8" s="203" t="s">
        <v>786</v>
      </c>
      <c r="D8" s="203" t="s">
        <v>908</v>
      </c>
      <c r="E8" s="203" t="s">
        <v>787</v>
      </c>
      <c r="F8" s="203" t="s">
        <v>786</v>
      </c>
      <c r="G8" s="203" t="s">
        <v>908</v>
      </c>
      <c r="H8" s="4" t="s">
        <v>787</v>
      </c>
    </row>
    <row r="9" spans="1:8" ht="21.75" customHeight="1">
      <c r="A9" s="10">
        <v>1</v>
      </c>
      <c r="B9" s="143" t="s">
        <v>237</v>
      </c>
      <c r="C9" s="144">
        <v>1336</v>
      </c>
      <c r="D9" s="27">
        <v>258</v>
      </c>
      <c r="E9" s="27">
        <f aca="true" t="shared" si="0" ref="E9:E27">SUM(C9:D9)</f>
        <v>1594</v>
      </c>
      <c r="F9" s="144">
        <v>1336</v>
      </c>
      <c r="G9" s="27">
        <v>258</v>
      </c>
      <c r="H9" s="27">
        <f aca="true" t="shared" si="1" ref="H9:H27">SUM(F9:G9)</f>
        <v>1594</v>
      </c>
    </row>
    <row r="10" spans="1:8" ht="20.25" customHeight="1">
      <c r="A10" s="10">
        <v>2</v>
      </c>
      <c r="B10" s="143" t="s">
        <v>238</v>
      </c>
      <c r="C10" s="144">
        <v>50</v>
      </c>
      <c r="D10" s="27">
        <v>160</v>
      </c>
      <c r="E10" s="27">
        <f t="shared" si="0"/>
        <v>210</v>
      </c>
      <c r="F10" s="144">
        <v>50</v>
      </c>
      <c r="G10" s="27">
        <v>160</v>
      </c>
      <c r="H10" s="27">
        <f t="shared" si="1"/>
        <v>210</v>
      </c>
    </row>
    <row r="11" spans="1:8" ht="21.75" customHeight="1">
      <c r="A11" s="10">
        <v>3</v>
      </c>
      <c r="B11" s="143" t="s">
        <v>239</v>
      </c>
      <c r="C11" s="144">
        <v>1069</v>
      </c>
      <c r="D11" s="27">
        <v>137</v>
      </c>
      <c r="E11" s="27">
        <f t="shared" si="0"/>
        <v>1206</v>
      </c>
      <c r="F11" s="144">
        <v>1069</v>
      </c>
      <c r="G11" s="27">
        <v>137</v>
      </c>
      <c r="H11" s="27">
        <f t="shared" si="1"/>
        <v>1206</v>
      </c>
    </row>
    <row r="12" spans="1:8" ht="21" customHeight="1">
      <c r="A12" s="10">
        <v>4</v>
      </c>
      <c r="B12" s="143" t="s">
        <v>240</v>
      </c>
      <c r="C12" s="144">
        <v>714</v>
      </c>
      <c r="D12" s="27">
        <v>145</v>
      </c>
      <c r="E12" s="27">
        <f t="shared" si="0"/>
        <v>859</v>
      </c>
      <c r="F12" s="144">
        <v>714</v>
      </c>
      <c r="G12" s="27">
        <v>145</v>
      </c>
      <c r="H12" s="27">
        <f t="shared" si="1"/>
        <v>859</v>
      </c>
    </row>
    <row r="13" spans="1:8" ht="21" customHeight="1">
      <c r="A13" s="10">
        <v>5</v>
      </c>
      <c r="B13" s="143" t="s">
        <v>241</v>
      </c>
      <c r="C13" s="144">
        <v>697</v>
      </c>
      <c r="D13" s="27">
        <v>193</v>
      </c>
      <c r="E13" s="27">
        <f t="shared" si="0"/>
        <v>890</v>
      </c>
      <c r="F13" s="144">
        <v>697</v>
      </c>
      <c r="G13" s="27">
        <v>193</v>
      </c>
      <c r="H13" s="27">
        <f t="shared" si="1"/>
        <v>890</v>
      </c>
    </row>
    <row r="14" spans="1:8" ht="21" customHeight="1">
      <c r="A14" s="10">
        <v>6</v>
      </c>
      <c r="B14" s="143" t="s">
        <v>242</v>
      </c>
      <c r="C14" s="144">
        <v>1127</v>
      </c>
      <c r="D14" s="27">
        <v>176</v>
      </c>
      <c r="E14" s="27">
        <f t="shared" si="0"/>
        <v>1303</v>
      </c>
      <c r="F14" s="144">
        <v>1127</v>
      </c>
      <c r="G14" s="27">
        <v>176</v>
      </c>
      <c r="H14" s="27">
        <f t="shared" si="1"/>
        <v>1303</v>
      </c>
    </row>
    <row r="15" spans="1:8" ht="21" customHeight="1">
      <c r="A15" s="10">
        <v>7</v>
      </c>
      <c r="B15" s="143" t="s">
        <v>243</v>
      </c>
      <c r="C15" s="144">
        <v>999</v>
      </c>
      <c r="D15" s="27">
        <v>150</v>
      </c>
      <c r="E15" s="27">
        <f t="shared" si="0"/>
        <v>1149</v>
      </c>
      <c r="F15" s="144">
        <v>999</v>
      </c>
      <c r="G15" s="27">
        <v>150</v>
      </c>
      <c r="H15" s="27">
        <f t="shared" si="1"/>
        <v>1149</v>
      </c>
    </row>
    <row r="16" spans="1:8" ht="20.25" customHeight="1">
      <c r="A16" s="10">
        <v>8</v>
      </c>
      <c r="B16" s="143" t="s">
        <v>244</v>
      </c>
      <c r="C16" s="144">
        <v>952</v>
      </c>
      <c r="D16" s="27">
        <v>93</v>
      </c>
      <c r="E16" s="27">
        <f t="shared" si="0"/>
        <v>1045</v>
      </c>
      <c r="F16" s="144">
        <v>952</v>
      </c>
      <c r="G16" s="27">
        <v>93</v>
      </c>
      <c r="H16" s="27">
        <f t="shared" si="1"/>
        <v>1045</v>
      </c>
    </row>
    <row r="17" spans="1:8" ht="20.25" customHeight="1">
      <c r="A17" s="10">
        <v>9</v>
      </c>
      <c r="B17" s="143" t="s">
        <v>638</v>
      </c>
      <c r="C17" s="144">
        <v>789</v>
      </c>
      <c r="D17" s="27">
        <v>16</v>
      </c>
      <c r="E17" s="27">
        <f t="shared" si="0"/>
        <v>805</v>
      </c>
      <c r="F17" s="144">
        <v>789</v>
      </c>
      <c r="G17" s="27">
        <v>16</v>
      </c>
      <c r="H17" s="27">
        <f t="shared" si="1"/>
        <v>805</v>
      </c>
    </row>
    <row r="18" spans="1:8" ht="21" customHeight="1">
      <c r="A18" s="10">
        <v>10</v>
      </c>
      <c r="B18" s="143" t="s">
        <v>245</v>
      </c>
      <c r="C18" s="144">
        <v>708</v>
      </c>
      <c r="D18" s="27">
        <v>10</v>
      </c>
      <c r="E18" s="27">
        <f t="shared" si="0"/>
        <v>718</v>
      </c>
      <c r="F18" s="144">
        <v>708</v>
      </c>
      <c r="G18" s="27">
        <v>10</v>
      </c>
      <c r="H18" s="27">
        <f t="shared" si="1"/>
        <v>718</v>
      </c>
    </row>
    <row r="19" spans="1:8" ht="20.25" customHeight="1">
      <c r="A19" s="10">
        <v>11</v>
      </c>
      <c r="B19" s="143" t="s">
        <v>246</v>
      </c>
      <c r="C19" s="144">
        <v>635</v>
      </c>
      <c r="D19" s="27">
        <v>32</v>
      </c>
      <c r="E19" s="27">
        <f t="shared" si="0"/>
        <v>667</v>
      </c>
      <c r="F19" s="144">
        <v>635</v>
      </c>
      <c r="G19" s="27">
        <v>32</v>
      </c>
      <c r="H19" s="27">
        <f t="shared" si="1"/>
        <v>667</v>
      </c>
    </row>
    <row r="20" spans="1:8" ht="21" customHeight="1">
      <c r="A20" s="10">
        <v>12</v>
      </c>
      <c r="B20" s="143" t="s">
        <v>740</v>
      </c>
      <c r="C20" s="144">
        <v>276</v>
      </c>
      <c r="D20" s="27">
        <v>9</v>
      </c>
      <c r="E20" s="27">
        <f t="shared" si="0"/>
        <v>285</v>
      </c>
      <c r="F20" s="144">
        <v>276</v>
      </c>
      <c r="G20" s="27">
        <v>9</v>
      </c>
      <c r="H20" s="27">
        <f t="shared" si="1"/>
        <v>285</v>
      </c>
    </row>
    <row r="21" spans="1:8" ht="21.75" customHeight="1">
      <c r="A21" s="10">
        <v>13</v>
      </c>
      <c r="B21" s="143" t="s">
        <v>741</v>
      </c>
      <c r="C21" s="144">
        <v>0</v>
      </c>
      <c r="D21" s="27">
        <v>18</v>
      </c>
      <c r="E21" s="27">
        <f t="shared" si="0"/>
        <v>18</v>
      </c>
      <c r="F21" s="144">
        <v>0</v>
      </c>
      <c r="G21" s="27">
        <v>18</v>
      </c>
      <c r="H21" s="27">
        <f t="shared" si="1"/>
        <v>18</v>
      </c>
    </row>
    <row r="22" spans="1:8" ht="21" customHeight="1">
      <c r="A22" s="10">
        <v>14</v>
      </c>
      <c r="B22" s="143" t="s">
        <v>742</v>
      </c>
      <c r="C22" s="144">
        <v>0</v>
      </c>
      <c r="D22" s="27">
        <v>5</v>
      </c>
      <c r="E22" s="27">
        <f t="shared" si="0"/>
        <v>5</v>
      </c>
      <c r="F22" s="144">
        <v>0</v>
      </c>
      <c r="G22" s="27">
        <v>5</v>
      </c>
      <c r="H22" s="27">
        <f t="shared" si="1"/>
        <v>5</v>
      </c>
    </row>
    <row r="23" spans="1:8" ht="19.5" customHeight="1">
      <c r="A23" s="10">
        <v>15</v>
      </c>
      <c r="B23" s="143" t="s">
        <v>743</v>
      </c>
      <c r="C23" s="144">
        <v>2575</v>
      </c>
      <c r="D23" s="27">
        <v>385</v>
      </c>
      <c r="E23" s="27">
        <f t="shared" si="0"/>
        <v>2960</v>
      </c>
      <c r="F23" s="144">
        <v>2575</v>
      </c>
      <c r="G23" s="27">
        <v>385</v>
      </c>
      <c r="H23" s="27">
        <f t="shared" si="1"/>
        <v>2960</v>
      </c>
    </row>
    <row r="24" spans="1:8" ht="21.75" customHeight="1">
      <c r="A24" s="10">
        <v>16</v>
      </c>
      <c r="B24" s="143" t="s">
        <v>744</v>
      </c>
      <c r="C24" s="144">
        <v>460</v>
      </c>
      <c r="D24" s="27">
        <v>62</v>
      </c>
      <c r="E24" s="27">
        <f t="shared" si="0"/>
        <v>522</v>
      </c>
      <c r="F24" s="144">
        <v>460</v>
      </c>
      <c r="G24" s="27">
        <v>62</v>
      </c>
      <c r="H24" s="27">
        <f t="shared" si="1"/>
        <v>522</v>
      </c>
    </row>
    <row r="25" spans="1:8" ht="20.25" customHeight="1">
      <c r="A25" s="10">
        <v>17</v>
      </c>
      <c r="B25" s="143" t="s">
        <v>745</v>
      </c>
      <c r="C25" s="144">
        <v>1733</v>
      </c>
      <c r="D25" s="27">
        <v>182</v>
      </c>
      <c r="E25" s="27">
        <f t="shared" si="0"/>
        <v>1915</v>
      </c>
      <c r="F25" s="144">
        <v>1733</v>
      </c>
      <c r="G25" s="27">
        <v>182</v>
      </c>
      <c r="H25" s="27">
        <f t="shared" si="1"/>
        <v>1915</v>
      </c>
    </row>
    <row r="26" spans="1:8" ht="21" customHeight="1">
      <c r="A26" s="10">
        <v>18</v>
      </c>
      <c r="B26" s="143" t="s">
        <v>746</v>
      </c>
      <c r="C26" s="27">
        <v>6980</v>
      </c>
      <c r="D26" s="27">
        <v>2386</v>
      </c>
      <c r="E26" s="27">
        <f t="shared" si="0"/>
        <v>9366</v>
      </c>
      <c r="F26" s="27">
        <v>6980</v>
      </c>
      <c r="G26" s="27">
        <v>2386</v>
      </c>
      <c r="H26" s="27">
        <f t="shared" si="1"/>
        <v>9366</v>
      </c>
    </row>
    <row r="27" spans="1:8" ht="22.5" customHeight="1">
      <c r="A27" s="396" t="s">
        <v>788</v>
      </c>
      <c r="B27" s="397"/>
      <c r="C27" s="145">
        <f>SUM(C9:C26)</f>
        <v>21100</v>
      </c>
      <c r="D27" s="145">
        <f>SUM(D9:D26)</f>
        <v>4417</v>
      </c>
      <c r="E27" s="145">
        <f t="shared" si="0"/>
        <v>25517</v>
      </c>
      <c r="F27" s="145">
        <f>SUM(F9:F26)</f>
        <v>21100</v>
      </c>
      <c r="G27" s="145">
        <f>SUM(G9:G26)</f>
        <v>4417</v>
      </c>
      <c r="H27" s="145">
        <f t="shared" si="1"/>
        <v>25517</v>
      </c>
    </row>
  </sheetData>
  <sheetProtection/>
  <mergeCells count="10">
    <mergeCell ref="A3:H3"/>
    <mergeCell ref="A2:H2"/>
    <mergeCell ref="A27:B27"/>
    <mergeCell ref="B7:B8"/>
    <mergeCell ref="C7:E7"/>
    <mergeCell ref="F7:H7"/>
    <mergeCell ref="A7:A8"/>
    <mergeCell ref="A4:G4"/>
    <mergeCell ref="A5:H5"/>
    <mergeCell ref="C6:H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40.140625" style="0" customWidth="1"/>
    <col min="3" max="3" width="11.57421875" style="0" customWidth="1"/>
    <col min="4" max="4" width="10.140625" style="0" customWidth="1"/>
    <col min="5" max="5" width="10.421875" style="0" customWidth="1"/>
  </cols>
  <sheetData>
    <row r="1" spans="1:5" ht="12.75">
      <c r="A1" s="370" t="s">
        <v>374</v>
      </c>
      <c r="B1" s="370"/>
      <c r="C1" s="370"/>
      <c r="D1" s="384"/>
      <c r="E1" s="384"/>
    </row>
    <row r="2" spans="1:5" ht="36" customHeight="1">
      <c r="A2" s="406" t="s">
        <v>734</v>
      </c>
      <c r="B2" s="406"/>
      <c r="C2" s="406"/>
      <c r="D2" s="384"/>
      <c r="E2" s="384"/>
    </row>
    <row r="3" spans="1:3" ht="12.75">
      <c r="A3" s="80"/>
      <c r="B3" s="80"/>
      <c r="C3" s="80"/>
    </row>
    <row r="4" spans="1:5" ht="60.75" customHeight="1">
      <c r="A4" s="407" t="s">
        <v>22</v>
      </c>
      <c r="B4" s="407"/>
      <c r="C4" s="407"/>
      <c r="D4" s="407"/>
      <c r="E4" s="407"/>
    </row>
    <row r="5" spans="1:5" ht="12.75">
      <c r="A5" s="146"/>
      <c r="B5" s="146"/>
      <c r="C5" s="394" t="s">
        <v>863</v>
      </c>
      <c r="D5" s="394"/>
      <c r="E5" s="394"/>
    </row>
    <row r="6" spans="1:5" ht="21" customHeight="1">
      <c r="A6" s="5" t="s">
        <v>236</v>
      </c>
      <c r="B6" s="5" t="s">
        <v>294</v>
      </c>
      <c r="C6" s="142" t="s">
        <v>839</v>
      </c>
      <c r="D6" s="142" t="s">
        <v>840</v>
      </c>
      <c r="E6" s="142" t="s">
        <v>436</v>
      </c>
    </row>
    <row r="7" spans="1:5" ht="21.75" customHeight="1">
      <c r="A7" s="10">
        <v>1</v>
      </c>
      <c r="B7" s="143" t="s">
        <v>237</v>
      </c>
      <c r="C7" s="154">
        <v>157</v>
      </c>
      <c r="D7" s="154">
        <v>157</v>
      </c>
      <c r="E7" s="154">
        <v>157</v>
      </c>
    </row>
    <row r="8" spans="1:5" ht="21" customHeight="1">
      <c r="A8" s="10">
        <v>2</v>
      </c>
      <c r="B8" s="143" t="s">
        <v>238</v>
      </c>
      <c r="C8" s="154">
        <v>51</v>
      </c>
      <c r="D8" s="154">
        <v>51</v>
      </c>
      <c r="E8" s="154">
        <v>51</v>
      </c>
    </row>
    <row r="9" spans="1:5" ht="21" customHeight="1">
      <c r="A9" s="10">
        <v>3</v>
      </c>
      <c r="B9" s="143" t="s">
        <v>239</v>
      </c>
      <c r="C9" s="154">
        <v>55</v>
      </c>
      <c r="D9" s="154">
        <v>55</v>
      </c>
      <c r="E9" s="154">
        <v>55</v>
      </c>
    </row>
    <row r="10" spans="1:5" ht="21" customHeight="1">
      <c r="A10" s="10">
        <v>4</v>
      </c>
      <c r="B10" s="143" t="s">
        <v>240</v>
      </c>
      <c r="C10" s="154">
        <v>28</v>
      </c>
      <c r="D10" s="154">
        <v>28</v>
      </c>
      <c r="E10" s="154">
        <v>28</v>
      </c>
    </row>
    <row r="11" spans="1:5" ht="21.75" customHeight="1">
      <c r="A11" s="10">
        <v>5</v>
      </c>
      <c r="B11" s="143" t="s">
        <v>241</v>
      </c>
      <c r="C11" s="154">
        <v>36</v>
      </c>
      <c r="D11" s="154">
        <v>36</v>
      </c>
      <c r="E11" s="154">
        <v>36</v>
      </c>
    </row>
    <row r="12" spans="1:5" ht="21.75" customHeight="1">
      <c r="A12" s="10">
        <v>6</v>
      </c>
      <c r="B12" s="143" t="s">
        <v>242</v>
      </c>
      <c r="C12" s="154">
        <v>36</v>
      </c>
      <c r="D12" s="154">
        <v>36</v>
      </c>
      <c r="E12" s="154">
        <v>36</v>
      </c>
    </row>
    <row r="13" spans="1:5" ht="21" customHeight="1">
      <c r="A13" s="10">
        <v>7</v>
      </c>
      <c r="B13" s="143" t="s">
        <v>243</v>
      </c>
      <c r="C13" s="154">
        <v>65</v>
      </c>
      <c r="D13" s="154">
        <v>65</v>
      </c>
      <c r="E13" s="154">
        <v>65</v>
      </c>
    </row>
    <row r="14" spans="1:5" ht="21" customHeight="1">
      <c r="A14" s="10">
        <v>8</v>
      </c>
      <c r="B14" s="143" t="s">
        <v>244</v>
      </c>
      <c r="C14" s="154">
        <v>62</v>
      </c>
      <c r="D14" s="154">
        <v>62</v>
      </c>
      <c r="E14" s="154">
        <v>62</v>
      </c>
    </row>
    <row r="15" spans="1:5" ht="20.25" customHeight="1">
      <c r="A15" s="10">
        <v>9</v>
      </c>
      <c r="B15" s="143" t="s">
        <v>638</v>
      </c>
      <c r="C15" s="154">
        <v>40</v>
      </c>
      <c r="D15" s="154">
        <v>40</v>
      </c>
      <c r="E15" s="154">
        <v>40</v>
      </c>
    </row>
    <row r="16" spans="1:5" ht="21" customHeight="1">
      <c r="A16" s="10">
        <v>10</v>
      </c>
      <c r="B16" s="143" t="s">
        <v>245</v>
      </c>
      <c r="C16" s="154">
        <v>13</v>
      </c>
      <c r="D16" s="154">
        <v>13</v>
      </c>
      <c r="E16" s="154">
        <v>13</v>
      </c>
    </row>
    <row r="17" spans="1:5" ht="20.25" customHeight="1">
      <c r="A17" s="10">
        <v>11</v>
      </c>
      <c r="B17" s="143" t="s">
        <v>246</v>
      </c>
      <c r="C17" s="154">
        <v>39</v>
      </c>
      <c r="D17" s="154">
        <v>39</v>
      </c>
      <c r="E17" s="154">
        <v>39</v>
      </c>
    </row>
    <row r="18" spans="1:5" ht="20.25" customHeight="1">
      <c r="A18" s="10">
        <v>12</v>
      </c>
      <c r="B18" s="143" t="s">
        <v>740</v>
      </c>
      <c r="C18" s="154"/>
      <c r="D18" s="154"/>
      <c r="E18" s="154"/>
    </row>
    <row r="19" spans="1:5" ht="19.5" customHeight="1">
      <c r="A19" s="10">
        <v>13</v>
      </c>
      <c r="B19" s="143" t="s">
        <v>741</v>
      </c>
      <c r="C19" s="154"/>
      <c r="D19" s="154"/>
      <c r="E19" s="154"/>
    </row>
    <row r="20" spans="1:5" ht="20.25" customHeight="1">
      <c r="A20" s="10">
        <v>14</v>
      </c>
      <c r="B20" s="143" t="s">
        <v>742</v>
      </c>
      <c r="C20" s="154"/>
      <c r="D20" s="154"/>
      <c r="E20" s="154"/>
    </row>
    <row r="21" spans="1:5" ht="21" customHeight="1">
      <c r="A21" s="10">
        <v>15</v>
      </c>
      <c r="B21" s="143" t="s">
        <v>743</v>
      </c>
      <c r="C21" s="154">
        <v>132</v>
      </c>
      <c r="D21" s="154">
        <v>132</v>
      </c>
      <c r="E21" s="154">
        <v>132</v>
      </c>
    </row>
    <row r="22" spans="1:5" ht="21" customHeight="1">
      <c r="A22" s="10">
        <v>16</v>
      </c>
      <c r="B22" s="143" t="s">
        <v>744</v>
      </c>
      <c r="C22" s="154">
        <v>40</v>
      </c>
      <c r="D22" s="154">
        <v>40</v>
      </c>
      <c r="E22" s="154">
        <v>40</v>
      </c>
    </row>
    <row r="23" spans="1:5" ht="21" customHeight="1">
      <c r="A23" s="10">
        <v>17</v>
      </c>
      <c r="B23" s="143" t="s">
        <v>745</v>
      </c>
      <c r="C23" s="154">
        <v>78</v>
      </c>
      <c r="D23" s="154">
        <v>78</v>
      </c>
      <c r="E23" s="154">
        <v>78</v>
      </c>
    </row>
    <row r="24" spans="1:5" ht="21" customHeight="1">
      <c r="A24" s="10">
        <v>18</v>
      </c>
      <c r="B24" s="143" t="s">
        <v>746</v>
      </c>
      <c r="C24" s="43">
        <v>540</v>
      </c>
      <c r="D24" s="43">
        <v>578</v>
      </c>
      <c r="E24" s="43">
        <v>580</v>
      </c>
    </row>
    <row r="25" spans="1:5" ht="22.5" customHeight="1">
      <c r="A25" s="396" t="s">
        <v>271</v>
      </c>
      <c r="B25" s="405"/>
      <c r="C25" s="42">
        <f>SUM(C7:C24)</f>
        <v>1372</v>
      </c>
      <c r="D25" s="42">
        <f>SUM(D7:D24)</f>
        <v>1410</v>
      </c>
      <c r="E25" s="42">
        <f>SUM(E7:E24)</f>
        <v>1412</v>
      </c>
    </row>
  </sheetData>
  <sheetProtection/>
  <mergeCells count="5">
    <mergeCell ref="A25:B25"/>
    <mergeCell ref="A2:E2"/>
    <mergeCell ref="A1:E1"/>
    <mergeCell ref="A4:E4"/>
    <mergeCell ref="C5:E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52">
      <selection activeCell="D9" sqref="D9"/>
    </sheetView>
  </sheetViews>
  <sheetFormatPr defaultColWidth="9.140625" defaultRowHeight="12.75"/>
  <cols>
    <col min="1" max="1" width="57.7109375" style="0" customWidth="1"/>
    <col min="2" max="2" width="11.8515625" style="0" customWidth="1"/>
    <col min="3" max="3" width="9.28125" style="0" customWidth="1"/>
    <col min="4" max="4" width="12.00390625" style="0" customWidth="1"/>
  </cols>
  <sheetData>
    <row r="1" spans="1:4" ht="12.75">
      <c r="A1" s="155"/>
      <c r="B1" s="155"/>
      <c r="C1" s="155"/>
      <c r="D1" s="290" t="s">
        <v>15</v>
      </c>
    </row>
    <row r="2" spans="1:4" ht="43.5" customHeight="1">
      <c r="A2" s="408" t="s">
        <v>734</v>
      </c>
      <c r="B2" s="408"/>
      <c r="C2" s="408"/>
      <c r="D2" s="408"/>
    </row>
    <row r="3" spans="1:4" ht="12.75">
      <c r="A3" s="155"/>
      <c r="B3" s="155"/>
      <c r="C3" s="155"/>
      <c r="D3" s="291" t="s">
        <v>984</v>
      </c>
    </row>
    <row r="4" spans="1:4" ht="30.75" customHeight="1">
      <c r="A4" s="409" t="s">
        <v>16</v>
      </c>
      <c r="B4" s="409"/>
      <c r="C4" s="409"/>
      <c r="D4" s="409"/>
    </row>
    <row r="5" spans="1:4" ht="12.75">
      <c r="A5" s="292"/>
      <c r="B5" s="292"/>
      <c r="C5" s="292"/>
      <c r="D5" s="293" t="s">
        <v>17</v>
      </c>
    </row>
    <row r="6" spans="1:4" ht="38.25">
      <c r="A6" s="294" t="s">
        <v>582</v>
      </c>
      <c r="B6" s="295" t="s">
        <v>456</v>
      </c>
      <c r="C6" s="295" t="s">
        <v>455</v>
      </c>
      <c r="D6" s="296" t="s">
        <v>839</v>
      </c>
    </row>
    <row r="7" spans="1:4" ht="22.5" customHeight="1">
      <c r="A7" s="297" t="s">
        <v>458</v>
      </c>
      <c r="B7" s="298"/>
      <c r="C7" s="298"/>
      <c r="D7" s="299">
        <f>SUM(D8)</f>
        <v>9600</v>
      </c>
    </row>
    <row r="8" spans="1:4" ht="20.25" customHeight="1">
      <c r="A8" s="300" t="s">
        <v>892</v>
      </c>
      <c r="B8" s="149" t="s">
        <v>893</v>
      </c>
      <c r="C8" s="149" t="s">
        <v>459</v>
      </c>
      <c r="D8" s="301">
        <f>SUM(D9,D12,D15,D20,D23,D26,D29,D32,D45,D18)</f>
        <v>9600</v>
      </c>
    </row>
    <row r="9" spans="1:4" ht="25.5">
      <c r="A9" s="300" t="s">
        <v>18</v>
      </c>
      <c r="B9" s="149" t="s">
        <v>147</v>
      </c>
      <c r="C9" s="149" t="s">
        <v>459</v>
      </c>
      <c r="D9" s="301">
        <v>3000</v>
      </c>
    </row>
    <row r="10" spans="1:4" ht="17.25" customHeight="1">
      <c r="A10" s="302" t="s">
        <v>407</v>
      </c>
      <c r="B10" s="141" t="s">
        <v>147</v>
      </c>
      <c r="C10" s="141" t="s">
        <v>676</v>
      </c>
      <c r="D10" s="303">
        <v>3000</v>
      </c>
    </row>
    <row r="11" spans="1:4" ht="24.75" customHeight="1">
      <c r="A11" s="302" t="s">
        <v>148</v>
      </c>
      <c r="B11" s="141" t="s">
        <v>147</v>
      </c>
      <c r="C11" s="141" t="s">
        <v>935</v>
      </c>
      <c r="D11" s="303">
        <v>3000</v>
      </c>
    </row>
    <row r="12" spans="1:4" ht="33" customHeight="1">
      <c r="A12" s="300" t="s">
        <v>532</v>
      </c>
      <c r="B12" s="149" t="s">
        <v>520</v>
      </c>
      <c r="C12" s="149" t="s">
        <v>459</v>
      </c>
      <c r="D12" s="301">
        <v>590</v>
      </c>
    </row>
    <row r="13" spans="1:4" ht="19.5" customHeight="1">
      <c r="A13" s="302" t="s">
        <v>223</v>
      </c>
      <c r="B13" s="141" t="s">
        <v>520</v>
      </c>
      <c r="C13" s="141" t="s">
        <v>224</v>
      </c>
      <c r="D13" s="303">
        <v>590</v>
      </c>
    </row>
    <row r="14" spans="1:4" ht="20.25" customHeight="1">
      <c r="A14" s="302" t="s">
        <v>0</v>
      </c>
      <c r="B14" s="141" t="s">
        <v>520</v>
      </c>
      <c r="C14" s="141" t="s">
        <v>895</v>
      </c>
      <c r="D14" s="303">
        <v>590</v>
      </c>
    </row>
    <row r="15" spans="1:4" ht="34.5" customHeight="1">
      <c r="A15" s="32" t="s">
        <v>34</v>
      </c>
      <c r="B15" s="149" t="s">
        <v>143</v>
      </c>
      <c r="C15" s="149" t="s">
        <v>459</v>
      </c>
      <c r="D15" s="301">
        <v>800</v>
      </c>
    </row>
    <row r="16" spans="1:4" ht="18" customHeight="1">
      <c r="A16" s="109" t="s">
        <v>462</v>
      </c>
      <c r="B16" s="141" t="s">
        <v>143</v>
      </c>
      <c r="C16" s="141" t="s">
        <v>463</v>
      </c>
      <c r="D16" s="303">
        <v>800</v>
      </c>
    </row>
    <row r="17" spans="1:4" ht="38.25">
      <c r="A17" s="109" t="s">
        <v>880</v>
      </c>
      <c r="B17" s="141" t="s">
        <v>143</v>
      </c>
      <c r="C17" s="141" t="s">
        <v>881</v>
      </c>
      <c r="D17" s="303">
        <v>800</v>
      </c>
    </row>
    <row r="18" spans="1:4" ht="51">
      <c r="A18" s="115" t="s">
        <v>996</v>
      </c>
      <c r="B18" s="149" t="s">
        <v>995</v>
      </c>
      <c r="C18" s="149" t="s">
        <v>222</v>
      </c>
      <c r="D18" s="301">
        <v>150</v>
      </c>
    </row>
    <row r="19" spans="1:4" ht="24" customHeight="1">
      <c r="A19" s="109" t="s">
        <v>483</v>
      </c>
      <c r="B19" s="141" t="s">
        <v>995</v>
      </c>
      <c r="C19" s="141" t="s">
        <v>35</v>
      </c>
      <c r="D19" s="303">
        <v>150</v>
      </c>
    </row>
    <row r="20" spans="1:4" ht="38.25">
      <c r="A20" s="300" t="s">
        <v>533</v>
      </c>
      <c r="B20" s="149" t="s">
        <v>1</v>
      </c>
      <c r="C20" s="149" t="s">
        <v>459</v>
      </c>
      <c r="D20" s="301">
        <v>200</v>
      </c>
    </row>
    <row r="21" spans="1:4" ht="35.25" customHeight="1">
      <c r="A21" s="16" t="s">
        <v>221</v>
      </c>
      <c r="B21" s="141" t="s">
        <v>1</v>
      </c>
      <c r="C21" s="141" t="s">
        <v>222</v>
      </c>
      <c r="D21" s="303">
        <v>200</v>
      </c>
    </row>
    <row r="22" spans="1:4" ht="33" customHeight="1">
      <c r="A22" s="7" t="s">
        <v>534</v>
      </c>
      <c r="B22" s="141" t="s">
        <v>1</v>
      </c>
      <c r="C22" s="141" t="s">
        <v>35</v>
      </c>
      <c r="D22" s="303">
        <v>200</v>
      </c>
    </row>
    <row r="23" spans="1:4" ht="42" customHeight="1">
      <c r="A23" s="300" t="s">
        <v>535</v>
      </c>
      <c r="B23" s="149" t="s">
        <v>37</v>
      </c>
      <c r="C23" s="149" t="s">
        <v>459</v>
      </c>
      <c r="D23" s="301">
        <v>200</v>
      </c>
    </row>
    <row r="24" spans="1:4" ht="33.75" customHeight="1">
      <c r="A24" s="16" t="s">
        <v>221</v>
      </c>
      <c r="B24" s="141" t="s">
        <v>37</v>
      </c>
      <c r="C24" s="141" t="s">
        <v>222</v>
      </c>
      <c r="D24" s="303">
        <v>200</v>
      </c>
    </row>
    <row r="25" spans="1:4" ht="28.5" customHeight="1">
      <c r="A25" s="7" t="s">
        <v>534</v>
      </c>
      <c r="B25" s="141" t="s">
        <v>37</v>
      </c>
      <c r="C25" s="141" t="s">
        <v>35</v>
      </c>
      <c r="D25" s="303">
        <v>200</v>
      </c>
    </row>
    <row r="26" spans="1:4" ht="32.25" customHeight="1">
      <c r="A26" s="300" t="s">
        <v>536</v>
      </c>
      <c r="B26" s="149" t="s">
        <v>39</v>
      </c>
      <c r="C26" s="149" t="s">
        <v>459</v>
      </c>
      <c r="D26" s="301">
        <v>200</v>
      </c>
    </row>
    <row r="27" spans="1:4" ht="30" customHeight="1">
      <c r="A27" s="16" t="s">
        <v>221</v>
      </c>
      <c r="B27" s="141" t="s">
        <v>39</v>
      </c>
      <c r="C27" s="141" t="s">
        <v>222</v>
      </c>
      <c r="D27" s="303">
        <v>200</v>
      </c>
    </row>
    <row r="28" spans="1:4" ht="32.25" customHeight="1">
      <c r="A28" s="7" t="s">
        <v>534</v>
      </c>
      <c r="B28" s="141" t="s">
        <v>39</v>
      </c>
      <c r="C28" s="141" t="s">
        <v>35</v>
      </c>
      <c r="D28" s="303">
        <v>200</v>
      </c>
    </row>
    <row r="29" spans="1:4" ht="25.5">
      <c r="A29" s="300" t="s">
        <v>537</v>
      </c>
      <c r="B29" s="149" t="s">
        <v>41</v>
      </c>
      <c r="C29" s="149" t="s">
        <v>459</v>
      </c>
      <c r="D29" s="301">
        <v>500</v>
      </c>
    </row>
    <row r="30" spans="1:4" ht="17.25" customHeight="1">
      <c r="A30" s="109" t="s">
        <v>954</v>
      </c>
      <c r="B30" s="141" t="s">
        <v>41</v>
      </c>
      <c r="C30" s="141" t="s">
        <v>955</v>
      </c>
      <c r="D30" s="303">
        <v>500</v>
      </c>
    </row>
    <row r="31" spans="1:4" ht="18" customHeight="1">
      <c r="A31" s="304" t="s">
        <v>2</v>
      </c>
      <c r="B31" s="141" t="s">
        <v>41</v>
      </c>
      <c r="C31" s="141" t="s">
        <v>3</v>
      </c>
      <c r="D31" s="303">
        <v>500</v>
      </c>
    </row>
    <row r="32" spans="1:4" ht="38.25">
      <c r="A32" s="300" t="s">
        <v>538</v>
      </c>
      <c r="B32" s="149" t="s">
        <v>539</v>
      </c>
      <c r="C32" s="149" t="s">
        <v>459</v>
      </c>
      <c r="D32" s="301">
        <f>SUM(D33,D36,D39,D42)</f>
        <v>2620</v>
      </c>
    </row>
    <row r="33" spans="1:4" ht="44.25" customHeight="1">
      <c r="A33" s="300" t="s">
        <v>540</v>
      </c>
      <c r="B33" s="149" t="s">
        <v>154</v>
      </c>
      <c r="C33" s="149" t="s">
        <v>459</v>
      </c>
      <c r="D33" s="301">
        <v>650</v>
      </c>
    </row>
    <row r="34" spans="1:4" ht="23.25" customHeight="1">
      <c r="A34" s="16" t="s">
        <v>226</v>
      </c>
      <c r="B34" s="141" t="s">
        <v>154</v>
      </c>
      <c r="C34" s="141" t="s">
        <v>225</v>
      </c>
      <c r="D34" s="303">
        <v>650</v>
      </c>
    </row>
    <row r="35" spans="1:4" ht="12.75">
      <c r="A35" s="109" t="s">
        <v>850</v>
      </c>
      <c r="B35" s="141" t="s">
        <v>154</v>
      </c>
      <c r="C35" s="141" t="s">
        <v>965</v>
      </c>
      <c r="D35" s="303">
        <v>650</v>
      </c>
    </row>
    <row r="36" spans="1:4" ht="45" customHeight="1">
      <c r="A36" s="300" t="s">
        <v>541</v>
      </c>
      <c r="B36" s="149" t="s">
        <v>150</v>
      </c>
      <c r="C36" s="149" t="s">
        <v>459</v>
      </c>
      <c r="D36" s="301">
        <v>1300</v>
      </c>
    </row>
    <row r="37" spans="1:4" ht="17.25" customHeight="1">
      <c r="A37" s="109" t="s">
        <v>85</v>
      </c>
      <c r="B37" s="141" t="s">
        <v>150</v>
      </c>
      <c r="C37" s="141" t="s">
        <v>86</v>
      </c>
      <c r="D37" s="303">
        <v>1300</v>
      </c>
    </row>
    <row r="38" spans="1:4" ht="17.25" customHeight="1">
      <c r="A38" s="109" t="s">
        <v>847</v>
      </c>
      <c r="B38" s="141" t="s">
        <v>150</v>
      </c>
      <c r="C38" s="141" t="s">
        <v>87</v>
      </c>
      <c r="D38" s="303">
        <v>1300</v>
      </c>
    </row>
    <row r="39" spans="1:4" ht="38.25">
      <c r="A39" s="300" t="s">
        <v>542</v>
      </c>
      <c r="B39" s="149" t="s">
        <v>151</v>
      </c>
      <c r="C39" s="149" t="s">
        <v>459</v>
      </c>
      <c r="D39" s="301">
        <v>100</v>
      </c>
    </row>
    <row r="40" spans="1:4" ht="21" customHeight="1">
      <c r="A40" s="109" t="s">
        <v>85</v>
      </c>
      <c r="B40" s="141" t="s">
        <v>151</v>
      </c>
      <c r="C40" s="141" t="s">
        <v>86</v>
      </c>
      <c r="D40" s="303">
        <v>100</v>
      </c>
    </row>
    <row r="41" spans="1:4" ht="18.75" customHeight="1">
      <c r="A41" s="109" t="s">
        <v>847</v>
      </c>
      <c r="B41" s="141" t="s">
        <v>151</v>
      </c>
      <c r="C41" s="141" t="s">
        <v>87</v>
      </c>
      <c r="D41" s="303">
        <v>100</v>
      </c>
    </row>
    <row r="42" spans="1:4" ht="38.25">
      <c r="A42" s="300" t="s">
        <v>543</v>
      </c>
      <c r="B42" s="149" t="s">
        <v>152</v>
      </c>
      <c r="C42" s="149" t="s">
        <v>459</v>
      </c>
      <c r="D42" s="301">
        <v>570</v>
      </c>
    </row>
    <row r="43" spans="1:4" ht="19.5" customHeight="1">
      <c r="A43" s="109" t="s">
        <v>85</v>
      </c>
      <c r="B43" s="141" t="s">
        <v>152</v>
      </c>
      <c r="C43" s="141" t="s">
        <v>86</v>
      </c>
      <c r="D43" s="303">
        <v>570</v>
      </c>
    </row>
    <row r="44" spans="1:4" ht="18.75" customHeight="1">
      <c r="A44" s="109" t="s">
        <v>847</v>
      </c>
      <c r="B44" s="141" t="s">
        <v>152</v>
      </c>
      <c r="C44" s="141" t="s">
        <v>87</v>
      </c>
      <c r="D44" s="303">
        <v>570</v>
      </c>
    </row>
    <row r="45" spans="1:4" ht="33.75" customHeight="1">
      <c r="A45" s="300" t="s">
        <v>112</v>
      </c>
      <c r="B45" s="149" t="s">
        <v>113</v>
      </c>
      <c r="C45" s="149" t="s">
        <v>459</v>
      </c>
      <c r="D45" s="301">
        <f>SUM(D46,D49,D52,D55,D58,D61,D64,D67)</f>
        <v>1340</v>
      </c>
    </row>
    <row r="46" spans="1:4" ht="45" customHeight="1">
      <c r="A46" s="300" t="s">
        <v>114</v>
      </c>
      <c r="B46" s="149" t="s">
        <v>171</v>
      </c>
      <c r="C46" s="149" t="s">
        <v>459</v>
      </c>
      <c r="D46" s="301">
        <v>50</v>
      </c>
    </row>
    <row r="47" spans="1:4" ht="23.25" customHeight="1">
      <c r="A47" s="109" t="s">
        <v>462</v>
      </c>
      <c r="B47" s="141" t="s">
        <v>171</v>
      </c>
      <c r="C47" s="141" t="s">
        <v>463</v>
      </c>
      <c r="D47" s="303">
        <v>50</v>
      </c>
    </row>
    <row r="48" spans="1:4" ht="38.25">
      <c r="A48" s="109" t="s">
        <v>880</v>
      </c>
      <c r="B48" s="141" t="s">
        <v>171</v>
      </c>
      <c r="C48" s="141" t="s">
        <v>881</v>
      </c>
      <c r="D48" s="303">
        <v>50</v>
      </c>
    </row>
    <row r="49" spans="1:4" ht="45.75" customHeight="1">
      <c r="A49" s="300" t="s">
        <v>555</v>
      </c>
      <c r="B49" s="149" t="s">
        <v>172</v>
      </c>
      <c r="C49" s="149" t="s">
        <v>459</v>
      </c>
      <c r="D49" s="301">
        <v>1000</v>
      </c>
    </row>
    <row r="50" spans="1:4" ht="23.25" customHeight="1">
      <c r="A50" s="109" t="s">
        <v>954</v>
      </c>
      <c r="B50" s="141" t="s">
        <v>172</v>
      </c>
      <c r="C50" s="141" t="s">
        <v>955</v>
      </c>
      <c r="D50" s="303">
        <v>1000</v>
      </c>
    </row>
    <row r="51" spans="1:4" ht="22.5" customHeight="1">
      <c r="A51" s="304" t="s">
        <v>846</v>
      </c>
      <c r="B51" s="141" t="s">
        <v>172</v>
      </c>
      <c r="C51" s="141" t="s">
        <v>957</v>
      </c>
      <c r="D51" s="303">
        <v>1000</v>
      </c>
    </row>
    <row r="52" spans="1:4" ht="42" customHeight="1">
      <c r="A52" s="300" t="s">
        <v>556</v>
      </c>
      <c r="B52" s="149" t="s">
        <v>176</v>
      </c>
      <c r="C52" s="149" t="s">
        <v>459</v>
      </c>
      <c r="D52" s="301">
        <v>45</v>
      </c>
    </row>
    <row r="53" spans="1:4" ht="17.25" customHeight="1">
      <c r="A53" s="16" t="s">
        <v>226</v>
      </c>
      <c r="B53" s="141" t="s">
        <v>176</v>
      </c>
      <c r="C53" s="141" t="s">
        <v>225</v>
      </c>
      <c r="D53" s="303">
        <v>45</v>
      </c>
    </row>
    <row r="54" spans="1:4" ht="18" customHeight="1">
      <c r="A54" s="109" t="s">
        <v>849</v>
      </c>
      <c r="B54" s="141" t="s">
        <v>176</v>
      </c>
      <c r="C54" s="141" t="s">
        <v>961</v>
      </c>
      <c r="D54" s="303">
        <v>45</v>
      </c>
    </row>
    <row r="55" spans="1:4" ht="38.25">
      <c r="A55" s="300" t="s">
        <v>557</v>
      </c>
      <c r="B55" s="149" t="s">
        <v>178</v>
      </c>
      <c r="C55" s="149" t="s">
        <v>459</v>
      </c>
      <c r="D55" s="301">
        <v>90</v>
      </c>
    </row>
    <row r="56" spans="1:4" ht="21" customHeight="1">
      <c r="A56" s="16" t="s">
        <v>226</v>
      </c>
      <c r="B56" s="141" t="s">
        <v>178</v>
      </c>
      <c r="C56" s="141" t="s">
        <v>225</v>
      </c>
      <c r="D56" s="303">
        <v>90</v>
      </c>
    </row>
    <row r="57" spans="1:4" ht="22.5" customHeight="1">
      <c r="A57" s="302" t="s">
        <v>850</v>
      </c>
      <c r="B57" s="141" t="s">
        <v>178</v>
      </c>
      <c r="C57" s="141" t="s">
        <v>965</v>
      </c>
      <c r="D57" s="303">
        <v>90</v>
      </c>
    </row>
    <row r="58" spans="1:4" ht="41.25" customHeight="1">
      <c r="A58" s="300" t="s">
        <v>558</v>
      </c>
      <c r="B58" s="149" t="s">
        <v>179</v>
      </c>
      <c r="C58" s="149" t="s">
        <v>459</v>
      </c>
      <c r="D58" s="301">
        <v>25</v>
      </c>
    </row>
    <row r="59" spans="1:4" ht="18" customHeight="1">
      <c r="A59" s="16" t="s">
        <v>226</v>
      </c>
      <c r="B59" s="141" t="s">
        <v>179</v>
      </c>
      <c r="C59" s="141" t="s">
        <v>225</v>
      </c>
      <c r="D59" s="303">
        <v>25</v>
      </c>
    </row>
    <row r="60" spans="1:4" ht="19.5" customHeight="1">
      <c r="A60" s="302" t="s">
        <v>850</v>
      </c>
      <c r="B60" s="141" t="s">
        <v>179</v>
      </c>
      <c r="C60" s="141" t="s">
        <v>965</v>
      </c>
      <c r="D60" s="303">
        <v>25</v>
      </c>
    </row>
    <row r="61" spans="1:4" ht="48" customHeight="1">
      <c r="A61" s="300" t="s">
        <v>559</v>
      </c>
      <c r="B61" s="149" t="s">
        <v>182</v>
      </c>
      <c r="C61" s="149" t="s">
        <v>459</v>
      </c>
      <c r="D61" s="301">
        <v>90</v>
      </c>
    </row>
    <row r="62" spans="1:4" ht="15.75" customHeight="1">
      <c r="A62" s="109" t="s">
        <v>85</v>
      </c>
      <c r="B62" s="141" t="s">
        <v>182</v>
      </c>
      <c r="C62" s="141" t="s">
        <v>86</v>
      </c>
      <c r="D62" s="303">
        <v>90</v>
      </c>
    </row>
    <row r="63" spans="1:4" ht="22.5" customHeight="1">
      <c r="A63" s="109" t="s">
        <v>847</v>
      </c>
      <c r="B63" s="141" t="s">
        <v>182</v>
      </c>
      <c r="C63" s="141" t="s">
        <v>87</v>
      </c>
      <c r="D63" s="303">
        <v>90</v>
      </c>
    </row>
    <row r="64" spans="1:4" ht="44.25" customHeight="1">
      <c r="A64" s="300" t="s">
        <v>560</v>
      </c>
      <c r="B64" s="149" t="s">
        <v>184</v>
      </c>
      <c r="C64" s="149" t="s">
        <v>459</v>
      </c>
      <c r="D64" s="301">
        <v>20</v>
      </c>
    </row>
    <row r="65" spans="1:4" ht="19.5" customHeight="1">
      <c r="A65" s="109" t="s">
        <v>85</v>
      </c>
      <c r="B65" s="141" t="s">
        <v>184</v>
      </c>
      <c r="C65" s="141" t="s">
        <v>86</v>
      </c>
      <c r="D65" s="303">
        <v>20</v>
      </c>
    </row>
    <row r="66" spans="1:4" ht="18.75" customHeight="1">
      <c r="A66" s="109" t="s">
        <v>847</v>
      </c>
      <c r="B66" s="141" t="s">
        <v>184</v>
      </c>
      <c r="C66" s="141" t="s">
        <v>87</v>
      </c>
      <c r="D66" s="303">
        <v>20</v>
      </c>
    </row>
    <row r="67" spans="1:4" ht="44.25" customHeight="1">
      <c r="A67" s="300" t="s">
        <v>561</v>
      </c>
      <c r="B67" s="149" t="s">
        <v>185</v>
      </c>
      <c r="C67" s="149" t="s">
        <v>459</v>
      </c>
      <c r="D67" s="301">
        <v>20</v>
      </c>
    </row>
    <row r="68" spans="1:4" ht="21.75" customHeight="1">
      <c r="A68" s="109" t="s">
        <v>85</v>
      </c>
      <c r="B68" s="141" t="s">
        <v>185</v>
      </c>
      <c r="C68" s="141" t="s">
        <v>86</v>
      </c>
      <c r="D68" s="303">
        <v>20</v>
      </c>
    </row>
    <row r="69" spans="1:4" ht="23.25" customHeight="1">
      <c r="A69" s="109" t="s">
        <v>847</v>
      </c>
      <c r="B69" s="141" t="s">
        <v>185</v>
      </c>
      <c r="C69" s="141" t="s">
        <v>87</v>
      </c>
      <c r="D69" s="303">
        <v>20</v>
      </c>
    </row>
  </sheetData>
  <sheetProtection/>
  <mergeCells count="2">
    <mergeCell ref="A2:D2"/>
    <mergeCell ref="A4:D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8">
      <selection activeCell="G12" sqref="G12"/>
    </sheetView>
  </sheetViews>
  <sheetFormatPr defaultColWidth="9.140625" defaultRowHeight="12.75"/>
  <cols>
    <col min="1" max="1" width="55.00390625" style="0" customWidth="1"/>
    <col min="2" max="2" width="9.57421875" style="0" customWidth="1"/>
    <col min="3" max="3" width="9.28125" style="0" customWidth="1"/>
    <col min="4" max="4" width="8.421875" style="0" customWidth="1"/>
    <col min="5" max="5" width="8.7109375" style="0" customWidth="1"/>
  </cols>
  <sheetData>
    <row r="1" spans="1:5" ht="12.75">
      <c r="A1" s="411" t="s">
        <v>15</v>
      </c>
      <c r="B1" s="411"/>
      <c r="C1" s="411"/>
      <c r="D1" s="411"/>
      <c r="E1" s="411"/>
    </row>
    <row r="2" spans="1:5" ht="41.25" customHeight="1">
      <c r="A2" s="406" t="s">
        <v>734</v>
      </c>
      <c r="B2" s="406"/>
      <c r="C2" s="406"/>
      <c r="D2" s="384"/>
      <c r="E2" s="384"/>
    </row>
    <row r="3" spans="1:5" ht="12.75">
      <c r="A3" s="412" t="s">
        <v>985</v>
      </c>
      <c r="B3" s="412"/>
      <c r="C3" s="412"/>
      <c r="D3" s="412"/>
      <c r="E3" s="412"/>
    </row>
    <row r="4" spans="1:5" ht="28.5" customHeight="1">
      <c r="A4" s="409" t="s">
        <v>562</v>
      </c>
      <c r="B4" s="409"/>
      <c r="C4" s="409"/>
      <c r="D4" s="409"/>
      <c r="E4" s="409"/>
    </row>
    <row r="5" spans="1:5" ht="12.75">
      <c r="A5" s="292"/>
      <c r="B5" s="292"/>
      <c r="C5" s="292"/>
      <c r="D5" s="410" t="s">
        <v>17</v>
      </c>
      <c r="E5" s="410"/>
    </row>
    <row r="6" spans="1:5" ht="38.25">
      <c r="A6" s="294" t="s">
        <v>582</v>
      </c>
      <c r="B6" s="295" t="s">
        <v>456</v>
      </c>
      <c r="C6" s="295" t="s">
        <v>455</v>
      </c>
      <c r="D6" s="296" t="s">
        <v>840</v>
      </c>
      <c r="E6" s="296" t="s">
        <v>436</v>
      </c>
    </row>
    <row r="7" spans="1:5" ht="18" customHeight="1">
      <c r="A7" s="297" t="s">
        <v>458</v>
      </c>
      <c r="B7" s="298"/>
      <c r="C7" s="298"/>
      <c r="D7" s="299">
        <f>SUM(D9,D12,D15,D18,D21,D24,D37)</f>
        <v>7080</v>
      </c>
      <c r="E7" s="299">
        <f>SUM(E9,E12,E15,E18,E21,E24,E37)</f>
        <v>6210</v>
      </c>
    </row>
    <row r="8" spans="1:5" ht="18.75" customHeight="1">
      <c r="A8" s="300" t="s">
        <v>892</v>
      </c>
      <c r="B8" s="149" t="s">
        <v>893</v>
      </c>
      <c r="C8" s="149" t="s">
        <v>459</v>
      </c>
      <c r="D8" s="301">
        <f>SUM(D9,D12,D15,D18,D21,D24,D37)</f>
        <v>7080</v>
      </c>
      <c r="E8" s="301">
        <f>SUM(E9,E12,E15,E18,E21,E24,E37)</f>
        <v>6210</v>
      </c>
    </row>
    <row r="9" spans="1:5" ht="38.25" customHeight="1">
      <c r="A9" s="300" t="s">
        <v>18</v>
      </c>
      <c r="B9" s="149" t="s">
        <v>147</v>
      </c>
      <c r="C9" s="149" t="s">
        <v>459</v>
      </c>
      <c r="D9" s="301">
        <v>3000</v>
      </c>
      <c r="E9" s="301">
        <v>3000</v>
      </c>
    </row>
    <row r="10" spans="1:5" ht="18.75" customHeight="1">
      <c r="A10" s="302" t="s">
        <v>407</v>
      </c>
      <c r="B10" s="141" t="s">
        <v>147</v>
      </c>
      <c r="C10" s="141" t="s">
        <v>676</v>
      </c>
      <c r="D10" s="303">
        <v>3000</v>
      </c>
      <c r="E10" s="303">
        <v>3000</v>
      </c>
    </row>
    <row r="11" spans="1:5" ht="17.25" customHeight="1">
      <c r="A11" s="302" t="s">
        <v>148</v>
      </c>
      <c r="B11" s="141" t="s">
        <v>147</v>
      </c>
      <c r="C11" s="141" t="s">
        <v>935</v>
      </c>
      <c r="D11" s="303">
        <v>3000</v>
      </c>
      <c r="E11" s="303">
        <v>3000</v>
      </c>
    </row>
    <row r="12" spans="1:5" ht="36.75" customHeight="1">
      <c r="A12" s="300" t="s">
        <v>532</v>
      </c>
      <c r="B12" s="149" t="s">
        <v>520</v>
      </c>
      <c r="C12" s="149" t="s">
        <v>459</v>
      </c>
      <c r="D12" s="301">
        <v>590</v>
      </c>
      <c r="E12" s="301">
        <v>590</v>
      </c>
    </row>
    <row r="13" spans="1:5" ht="19.5" customHeight="1">
      <c r="A13" s="302" t="s">
        <v>223</v>
      </c>
      <c r="B13" s="141" t="s">
        <v>520</v>
      </c>
      <c r="C13" s="141" t="s">
        <v>224</v>
      </c>
      <c r="D13" s="303">
        <v>590</v>
      </c>
      <c r="E13" s="303">
        <v>590</v>
      </c>
    </row>
    <row r="14" spans="1:5" ht="19.5" customHeight="1">
      <c r="A14" s="302" t="s">
        <v>0</v>
      </c>
      <c r="B14" s="141" t="s">
        <v>520</v>
      </c>
      <c r="C14" s="141" t="s">
        <v>895</v>
      </c>
      <c r="D14" s="303">
        <v>590</v>
      </c>
      <c r="E14" s="303">
        <v>590</v>
      </c>
    </row>
    <row r="15" spans="1:5" ht="33" customHeight="1">
      <c r="A15" s="32" t="s">
        <v>34</v>
      </c>
      <c r="B15" s="149" t="s">
        <v>143</v>
      </c>
      <c r="C15" s="149" t="s">
        <v>459</v>
      </c>
      <c r="D15" s="301">
        <v>80</v>
      </c>
      <c r="E15" s="305"/>
    </row>
    <row r="16" spans="1:5" ht="21.75" customHeight="1">
      <c r="A16" s="109" t="s">
        <v>462</v>
      </c>
      <c r="B16" s="141" t="s">
        <v>143</v>
      </c>
      <c r="C16" s="141" t="s">
        <v>463</v>
      </c>
      <c r="D16" s="303">
        <v>80</v>
      </c>
      <c r="E16" s="305"/>
    </row>
    <row r="17" spans="1:5" ht="44.25" customHeight="1">
      <c r="A17" s="109" t="s">
        <v>880</v>
      </c>
      <c r="B17" s="141" t="s">
        <v>143</v>
      </c>
      <c r="C17" s="141" t="s">
        <v>881</v>
      </c>
      <c r="D17" s="303">
        <v>80</v>
      </c>
      <c r="E17" s="305"/>
    </row>
    <row r="18" spans="1:5" ht="46.5" customHeight="1">
      <c r="A18" s="300" t="s">
        <v>535</v>
      </c>
      <c r="B18" s="149" t="s">
        <v>37</v>
      </c>
      <c r="C18" s="149" t="s">
        <v>459</v>
      </c>
      <c r="D18" s="301">
        <v>200</v>
      </c>
      <c r="E18" s="306"/>
    </row>
    <row r="19" spans="1:5" ht="38.25" customHeight="1">
      <c r="A19" s="16" t="s">
        <v>221</v>
      </c>
      <c r="B19" s="141" t="s">
        <v>37</v>
      </c>
      <c r="C19" s="141" t="s">
        <v>222</v>
      </c>
      <c r="D19" s="303">
        <v>200</v>
      </c>
      <c r="E19" s="306"/>
    </row>
    <row r="20" spans="1:5" ht="33.75" customHeight="1">
      <c r="A20" s="7" t="s">
        <v>534</v>
      </c>
      <c r="B20" s="141" t="s">
        <v>37</v>
      </c>
      <c r="C20" s="141" t="s">
        <v>35</v>
      </c>
      <c r="D20" s="303">
        <v>200</v>
      </c>
      <c r="E20" s="306"/>
    </row>
    <row r="21" spans="1:5" ht="39.75" customHeight="1">
      <c r="A21" s="300" t="s">
        <v>536</v>
      </c>
      <c r="B21" s="149" t="s">
        <v>39</v>
      </c>
      <c r="C21" s="149" t="s">
        <v>459</v>
      </c>
      <c r="D21" s="301">
        <v>200</v>
      </c>
      <c r="E21" s="306"/>
    </row>
    <row r="22" spans="1:5" ht="31.5" customHeight="1">
      <c r="A22" s="16" t="s">
        <v>221</v>
      </c>
      <c r="B22" s="141" t="s">
        <v>39</v>
      </c>
      <c r="C22" s="141" t="s">
        <v>222</v>
      </c>
      <c r="D22" s="303">
        <v>200</v>
      </c>
      <c r="E22" s="306"/>
    </row>
    <row r="23" spans="1:5" ht="31.5" customHeight="1">
      <c r="A23" s="7" t="s">
        <v>534</v>
      </c>
      <c r="B23" s="141" t="s">
        <v>39</v>
      </c>
      <c r="C23" s="141" t="s">
        <v>35</v>
      </c>
      <c r="D23" s="303">
        <v>200</v>
      </c>
      <c r="E23" s="306"/>
    </row>
    <row r="24" spans="1:5" ht="45" customHeight="1">
      <c r="A24" s="300" t="s">
        <v>538</v>
      </c>
      <c r="B24" s="149" t="s">
        <v>539</v>
      </c>
      <c r="C24" s="149" t="s">
        <v>459</v>
      </c>
      <c r="D24" s="301">
        <f>SUM(D25,D28,D31,D34)</f>
        <v>2620</v>
      </c>
      <c r="E24" s="301">
        <f>SUM(E25,E28,E31,E34)</f>
        <v>2620</v>
      </c>
    </row>
    <row r="25" spans="1:5" ht="47.25" customHeight="1">
      <c r="A25" s="300" t="s">
        <v>540</v>
      </c>
      <c r="B25" s="149" t="s">
        <v>154</v>
      </c>
      <c r="C25" s="149" t="s">
        <v>459</v>
      </c>
      <c r="D25" s="301">
        <v>650</v>
      </c>
      <c r="E25" s="301">
        <v>650</v>
      </c>
    </row>
    <row r="26" spans="1:5" ht="19.5" customHeight="1">
      <c r="A26" s="16" t="s">
        <v>226</v>
      </c>
      <c r="B26" s="141" t="s">
        <v>154</v>
      </c>
      <c r="C26" s="141" t="s">
        <v>225</v>
      </c>
      <c r="D26" s="303">
        <v>650</v>
      </c>
      <c r="E26" s="303">
        <v>650</v>
      </c>
    </row>
    <row r="27" spans="1:5" ht="20.25" customHeight="1">
      <c r="A27" s="109" t="s">
        <v>850</v>
      </c>
      <c r="B27" s="141" t="s">
        <v>154</v>
      </c>
      <c r="C27" s="141" t="s">
        <v>965</v>
      </c>
      <c r="D27" s="303">
        <v>650</v>
      </c>
      <c r="E27" s="303">
        <v>650</v>
      </c>
    </row>
    <row r="28" spans="1:5" ht="47.25" customHeight="1">
      <c r="A28" s="300" t="s">
        <v>541</v>
      </c>
      <c r="B28" s="149" t="s">
        <v>150</v>
      </c>
      <c r="C28" s="149" t="s">
        <v>459</v>
      </c>
      <c r="D28" s="301">
        <v>1300</v>
      </c>
      <c r="E28" s="301">
        <v>1300</v>
      </c>
    </row>
    <row r="29" spans="1:5" ht="20.25" customHeight="1">
      <c r="A29" s="109" t="s">
        <v>85</v>
      </c>
      <c r="B29" s="141" t="s">
        <v>150</v>
      </c>
      <c r="C29" s="141" t="s">
        <v>86</v>
      </c>
      <c r="D29" s="303">
        <v>1300</v>
      </c>
      <c r="E29" s="303">
        <v>1300</v>
      </c>
    </row>
    <row r="30" spans="1:5" ht="18" customHeight="1">
      <c r="A30" s="109" t="s">
        <v>847</v>
      </c>
      <c r="B30" s="141" t="s">
        <v>150</v>
      </c>
      <c r="C30" s="141" t="s">
        <v>87</v>
      </c>
      <c r="D30" s="303">
        <v>1300</v>
      </c>
      <c r="E30" s="303">
        <v>1300</v>
      </c>
    </row>
    <row r="31" spans="1:5" ht="45" customHeight="1">
      <c r="A31" s="300" t="s">
        <v>542</v>
      </c>
      <c r="B31" s="149" t="s">
        <v>151</v>
      </c>
      <c r="C31" s="149" t="s">
        <v>459</v>
      </c>
      <c r="D31" s="301">
        <v>100</v>
      </c>
      <c r="E31" s="301">
        <v>100</v>
      </c>
    </row>
    <row r="32" spans="1:5" ht="20.25" customHeight="1">
      <c r="A32" s="109" t="s">
        <v>85</v>
      </c>
      <c r="B32" s="141" t="s">
        <v>151</v>
      </c>
      <c r="C32" s="141" t="s">
        <v>86</v>
      </c>
      <c r="D32" s="303">
        <v>100</v>
      </c>
      <c r="E32" s="303">
        <v>100</v>
      </c>
    </row>
    <row r="33" spans="1:5" ht="19.5" customHeight="1">
      <c r="A33" s="109" t="s">
        <v>847</v>
      </c>
      <c r="B33" s="141" t="s">
        <v>151</v>
      </c>
      <c r="C33" s="141" t="s">
        <v>87</v>
      </c>
      <c r="D33" s="303">
        <v>100</v>
      </c>
      <c r="E33" s="303">
        <v>100</v>
      </c>
    </row>
    <row r="34" spans="1:5" ht="42.75" customHeight="1">
      <c r="A34" s="300" t="s">
        <v>543</v>
      </c>
      <c r="B34" s="149" t="s">
        <v>152</v>
      </c>
      <c r="C34" s="149" t="s">
        <v>459</v>
      </c>
      <c r="D34" s="301">
        <v>570</v>
      </c>
      <c r="E34" s="301">
        <v>570</v>
      </c>
    </row>
    <row r="35" spans="1:5" ht="19.5" customHeight="1">
      <c r="A35" s="109" t="s">
        <v>85</v>
      </c>
      <c r="B35" s="141" t="s">
        <v>152</v>
      </c>
      <c r="C35" s="141" t="s">
        <v>86</v>
      </c>
      <c r="D35" s="303">
        <v>570</v>
      </c>
      <c r="E35" s="303">
        <v>570</v>
      </c>
    </row>
    <row r="36" spans="1:5" ht="22.5" customHeight="1">
      <c r="A36" s="109" t="s">
        <v>847</v>
      </c>
      <c r="B36" s="141" t="s">
        <v>152</v>
      </c>
      <c r="C36" s="141" t="s">
        <v>87</v>
      </c>
      <c r="D36" s="303">
        <v>570</v>
      </c>
      <c r="E36" s="303">
        <v>570</v>
      </c>
    </row>
    <row r="37" spans="1:5" ht="43.5" customHeight="1">
      <c r="A37" s="300" t="s">
        <v>112</v>
      </c>
      <c r="B37" s="149" t="s">
        <v>113</v>
      </c>
      <c r="C37" s="149" t="s">
        <v>459</v>
      </c>
      <c r="D37" s="301">
        <f>SUM(D38,D41,D44,D47,D50,D53,D56)</f>
        <v>390</v>
      </c>
      <c r="E37" s="306"/>
    </row>
    <row r="38" spans="1:5" ht="42" customHeight="1">
      <c r="A38" s="300" t="s">
        <v>114</v>
      </c>
      <c r="B38" s="149" t="s">
        <v>171</v>
      </c>
      <c r="C38" s="149" t="s">
        <v>459</v>
      </c>
      <c r="D38" s="301">
        <v>100</v>
      </c>
      <c r="E38" s="306"/>
    </row>
    <row r="39" spans="1:5" ht="21" customHeight="1">
      <c r="A39" s="109" t="s">
        <v>462</v>
      </c>
      <c r="B39" s="141" t="s">
        <v>171</v>
      </c>
      <c r="C39" s="141" t="s">
        <v>463</v>
      </c>
      <c r="D39" s="303">
        <v>100</v>
      </c>
      <c r="E39" s="306"/>
    </row>
    <row r="40" spans="1:5" ht="43.5" customHeight="1">
      <c r="A40" s="109" t="s">
        <v>880</v>
      </c>
      <c r="B40" s="141" t="s">
        <v>171</v>
      </c>
      <c r="C40" s="141" t="s">
        <v>881</v>
      </c>
      <c r="D40" s="303">
        <v>100</v>
      </c>
      <c r="E40" s="306"/>
    </row>
    <row r="41" spans="1:5" ht="42.75" customHeight="1">
      <c r="A41" s="300" t="s">
        <v>556</v>
      </c>
      <c r="B41" s="149" t="s">
        <v>176</v>
      </c>
      <c r="C41" s="149" t="s">
        <v>459</v>
      </c>
      <c r="D41" s="301">
        <v>45</v>
      </c>
      <c r="E41" s="306"/>
    </row>
    <row r="42" spans="1:5" ht="21" customHeight="1">
      <c r="A42" s="16" t="s">
        <v>226</v>
      </c>
      <c r="B42" s="141" t="s">
        <v>176</v>
      </c>
      <c r="C42" s="141" t="s">
        <v>225</v>
      </c>
      <c r="D42" s="303">
        <v>45</v>
      </c>
      <c r="E42" s="306"/>
    </row>
    <row r="43" spans="1:5" ht="22.5" customHeight="1">
      <c r="A43" s="109" t="s">
        <v>849</v>
      </c>
      <c r="B43" s="141" t="s">
        <v>176</v>
      </c>
      <c r="C43" s="141" t="s">
        <v>961</v>
      </c>
      <c r="D43" s="303">
        <v>45</v>
      </c>
      <c r="E43" s="306"/>
    </row>
    <row r="44" spans="1:5" ht="45.75" customHeight="1">
      <c r="A44" s="300" t="s">
        <v>557</v>
      </c>
      <c r="B44" s="149" t="s">
        <v>178</v>
      </c>
      <c r="C44" s="149" t="s">
        <v>459</v>
      </c>
      <c r="D44" s="301">
        <v>90</v>
      </c>
      <c r="E44" s="306"/>
    </row>
    <row r="45" spans="1:5" ht="20.25" customHeight="1">
      <c r="A45" s="16" t="s">
        <v>226</v>
      </c>
      <c r="B45" s="141" t="s">
        <v>178</v>
      </c>
      <c r="C45" s="141" t="s">
        <v>225</v>
      </c>
      <c r="D45" s="303">
        <v>90</v>
      </c>
      <c r="E45" s="306"/>
    </row>
    <row r="46" spans="1:5" ht="17.25" customHeight="1">
      <c r="A46" s="302" t="s">
        <v>850</v>
      </c>
      <c r="B46" s="141" t="s">
        <v>178</v>
      </c>
      <c r="C46" s="141" t="s">
        <v>965</v>
      </c>
      <c r="D46" s="303">
        <v>90</v>
      </c>
      <c r="E46" s="307"/>
    </row>
    <row r="47" spans="1:5" ht="42.75" customHeight="1">
      <c r="A47" s="300" t="s">
        <v>558</v>
      </c>
      <c r="B47" s="149" t="s">
        <v>179</v>
      </c>
      <c r="C47" s="149" t="s">
        <v>459</v>
      </c>
      <c r="D47" s="301">
        <v>25</v>
      </c>
      <c r="E47" s="306"/>
    </row>
    <row r="48" spans="1:5" ht="18" customHeight="1">
      <c r="A48" s="16" t="s">
        <v>226</v>
      </c>
      <c r="B48" s="141" t="s">
        <v>179</v>
      </c>
      <c r="C48" s="141" t="s">
        <v>225</v>
      </c>
      <c r="D48" s="303">
        <v>25</v>
      </c>
      <c r="E48" s="306"/>
    </row>
    <row r="49" spans="1:5" ht="18" customHeight="1">
      <c r="A49" s="302" t="s">
        <v>850</v>
      </c>
      <c r="B49" s="141" t="s">
        <v>179</v>
      </c>
      <c r="C49" s="141" t="s">
        <v>965</v>
      </c>
      <c r="D49" s="303">
        <v>25</v>
      </c>
      <c r="E49" s="306"/>
    </row>
    <row r="50" spans="1:5" ht="44.25" customHeight="1">
      <c r="A50" s="300" t="s">
        <v>559</v>
      </c>
      <c r="B50" s="149" t="s">
        <v>182</v>
      </c>
      <c r="C50" s="149" t="s">
        <v>459</v>
      </c>
      <c r="D50" s="301">
        <v>90</v>
      </c>
      <c r="E50" s="306"/>
    </row>
    <row r="51" spans="1:5" ht="18" customHeight="1">
      <c r="A51" s="109" t="s">
        <v>85</v>
      </c>
      <c r="B51" s="141" t="s">
        <v>182</v>
      </c>
      <c r="C51" s="141" t="s">
        <v>86</v>
      </c>
      <c r="D51" s="303">
        <v>90</v>
      </c>
      <c r="E51" s="306"/>
    </row>
    <row r="52" spans="1:5" ht="21.75" customHeight="1">
      <c r="A52" s="109" t="s">
        <v>847</v>
      </c>
      <c r="B52" s="141" t="s">
        <v>182</v>
      </c>
      <c r="C52" s="141" t="s">
        <v>87</v>
      </c>
      <c r="D52" s="303">
        <v>90</v>
      </c>
      <c r="E52" s="306"/>
    </row>
    <row r="53" spans="1:5" ht="47.25" customHeight="1">
      <c r="A53" s="300" t="s">
        <v>560</v>
      </c>
      <c r="B53" s="149" t="s">
        <v>184</v>
      </c>
      <c r="C53" s="149" t="s">
        <v>459</v>
      </c>
      <c r="D53" s="301">
        <v>20</v>
      </c>
      <c r="E53" s="306"/>
    </row>
    <row r="54" spans="1:5" ht="20.25" customHeight="1">
      <c r="A54" s="109" t="s">
        <v>85</v>
      </c>
      <c r="B54" s="141" t="s">
        <v>184</v>
      </c>
      <c r="C54" s="141" t="s">
        <v>86</v>
      </c>
      <c r="D54" s="303">
        <v>20</v>
      </c>
      <c r="E54" s="306"/>
    </row>
    <row r="55" spans="1:5" ht="21.75" customHeight="1">
      <c r="A55" s="109" t="s">
        <v>847</v>
      </c>
      <c r="B55" s="141" t="s">
        <v>184</v>
      </c>
      <c r="C55" s="141" t="s">
        <v>87</v>
      </c>
      <c r="D55" s="303">
        <v>20</v>
      </c>
      <c r="E55" s="306"/>
    </row>
    <row r="56" spans="1:5" ht="46.5" customHeight="1">
      <c r="A56" s="300" t="s">
        <v>561</v>
      </c>
      <c r="B56" s="149" t="s">
        <v>185</v>
      </c>
      <c r="C56" s="149" t="s">
        <v>459</v>
      </c>
      <c r="D56" s="301">
        <v>20</v>
      </c>
      <c r="E56" s="306"/>
    </row>
    <row r="57" spans="1:5" ht="21.75" customHeight="1">
      <c r="A57" s="109" t="s">
        <v>85</v>
      </c>
      <c r="B57" s="141" t="s">
        <v>185</v>
      </c>
      <c r="C57" s="141" t="s">
        <v>86</v>
      </c>
      <c r="D57" s="303">
        <v>20</v>
      </c>
      <c r="E57" s="306"/>
    </row>
    <row r="58" spans="1:5" ht="18.75" customHeight="1">
      <c r="A58" s="109" t="s">
        <v>847</v>
      </c>
      <c r="B58" s="141" t="s">
        <v>185</v>
      </c>
      <c r="C58" s="141" t="s">
        <v>87</v>
      </c>
      <c r="D58" s="303">
        <v>20</v>
      </c>
      <c r="E58" s="306"/>
    </row>
  </sheetData>
  <sheetProtection/>
  <mergeCells count="5">
    <mergeCell ref="D5:E5"/>
    <mergeCell ref="A1:E1"/>
    <mergeCell ref="A2:E2"/>
    <mergeCell ref="A3:E3"/>
    <mergeCell ref="A4:E4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1.140625" style="0" customWidth="1"/>
    <col min="2" max="2" width="42.57421875" style="0" customWidth="1"/>
    <col min="3" max="4" width="8.00390625" style="0" customWidth="1"/>
    <col min="5" max="5" width="8.28125" style="0" customWidth="1"/>
  </cols>
  <sheetData>
    <row r="1" spans="1:5" ht="12.75">
      <c r="A1" s="370" t="s">
        <v>199</v>
      </c>
      <c r="B1" s="370"/>
      <c r="C1" s="370"/>
      <c r="D1" s="370"/>
      <c r="E1" s="370"/>
    </row>
    <row r="2" spans="1:5" ht="39" customHeight="1">
      <c r="A2" s="351" t="s">
        <v>734</v>
      </c>
      <c r="B2" s="351"/>
      <c r="C2" s="351"/>
      <c r="D2" s="351"/>
      <c r="E2" s="351"/>
    </row>
    <row r="3" spans="1:5" ht="15" customHeight="1">
      <c r="A3" s="418"/>
      <c r="B3" s="418"/>
      <c r="C3" s="418"/>
      <c r="D3" s="418"/>
      <c r="E3" s="418"/>
    </row>
    <row r="4" spans="1:5" ht="15.75">
      <c r="A4" s="419"/>
      <c r="B4" s="419"/>
      <c r="C4" s="419"/>
      <c r="D4" s="419"/>
      <c r="E4" s="419"/>
    </row>
    <row r="5" spans="1:5" ht="14.25">
      <c r="A5" s="417" t="s">
        <v>52</v>
      </c>
      <c r="B5" s="417"/>
      <c r="C5" s="417"/>
      <c r="D5" s="417"/>
      <c r="E5" s="417"/>
    </row>
    <row r="6" spans="1:5" ht="30" customHeight="1">
      <c r="A6" s="372" t="s">
        <v>864</v>
      </c>
      <c r="B6" s="372"/>
      <c r="C6" s="372"/>
      <c r="D6" s="372"/>
      <c r="E6" s="372"/>
    </row>
    <row r="7" spans="1:5" ht="18.75">
      <c r="A7" s="416"/>
      <c r="B7" s="416"/>
      <c r="C7" s="416"/>
      <c r="D7" s="416"/>
      <c r="E7" s="416"/>
    </row>
    <row r="8" spans="1:5" ht="23.25" customHeight="1">
      <c r="A8" s="123"/>
      <c r="C8" s="415" t="s">
        <v>863</v>
      </c>
      <c r="D8" s="415"/>
      <c r="E8" s="415"/>
    </row>
    <row r="9" spans="1:5" ht="54" customHeight="1">
      <c r="A9" s="362" t="s">
        <v>415</v>
      </c>
      <c r="B9" s="414" t="s">
        <v>414</v>
      </c>
      <c r="C9" s="362" t="s">
        <v>839</v>
      </c>
      <c r="D9" s="362" t="s">
        <v>840</v>
      </c>
      <c r="E9" s="362" t="s">
        <v>436</v>
      </c>
    </row>
    <row r="10" spans="1:5" ht="38.25" customHeight="1">
      <c r="A10" s="413"/>
      <c r="B10" s="414"/>
      <c r="C10" s="413"/>
      <c r="D10" s="413"/>
      <c r="E10" s="413"/>
    </row>
    <row r="11" spans="1:5" ht="34.5" customHeight="1">
      <c r="A11" s="312"/>
      <c r="B11" s="313" t="s">
        <v>53</v>
      </c>
      <c r="C11" s="314">
        <v>8787</v>
      </c>
      <c r="D11" s="314">
        <v>7719</v>
      </c>
      <c r="E11" s="314">
        <v>7905</v>
      </c>
    </row>
    <row r="12" spans="1:5" ht="34.5" customHeight="1">
      <c r="A12" s="167" t="s">
        <v>417</v>
      </c>
      <c r="B12" s="11" t="s">
        <v>509</v>
      </c>
      <c r="C12" s="28">
        <v>24987</v>
      </c>
      <c r="D12" s="28">
        <v>19719</v>
      </c>
      <c r="E12" s="28">
        <v>9705</v>
      </c>
    </row>
    <row r="13" spans="1:5" ht="44.25" customHeight="1">
      <c r="A13" s="6" t="s">
        <v>418</v>
      </c>
      <c r="B13" s="9" t="s">
        <v>507</v>
      </c>
      <c r="C13" s="25">
        <v>24987</v>
      </c>
      <c r="D13" s="25">
        <v>19719</v>
      </c>
      <c r="E13" s="25">
        <v>9705</v>
      </c>
    </row>
    <row r="14" spans="1:5" ht="62.25" customHeight="1">
      <c r="A14" s="6" t="s">
        <v>419</v>
      </c>
      <c r="B14" s="9" t="s">
        <v>508</v>
      </c>
      <c r="C14" s="25">
        <v>24987</v>
      </c>
      <c r="D14" s="25">
        <v>19719</v>
      </c>
      <c r="E14" s="25">
        <v>9705</v>
      </c>
    </row>
    <row r="15" spans="1:5" ht="62.25" customHeight="1">
      <c r="A15" s="167" t="s">
        <v>420</v>
      </c>
      <c r="B15" s="11" t="s">
        <v>510</v>
      </c>
      <c r="C15" s="28">
        <v>-16200</v>
      </c>
      <c r="D15" s="28">
        <v>-12000</v>
      </c>
      <c r="E15" s="28">
        <v>-1800</v>
      </c>
    </row>
    <row r="16" spans="1:5" ht="54.75" customHeight="1">
      <c r="A16" s="6" t="s">
        <v>421</v>
      </c>
      <c r="B16" s="9" t="s">
        <v>603</v>
      </c>
      <c r="C16" s="25">
        <v>-16200</v>
      </c>
      <c r="D16" s="25">
        <v>-12000</v>
      </c>
      <c r="E16" s="25">
        <v>-1800</v>
      </c>
    </row>
    <row r="17" spans="1:5" ht="58.5" customHeight="1">
      <c r="A17" s="6" t="s">
        <v>422</v>
      </c>
      <c r="B17" s="9" t="s">
        <v>982</v>
      </c>
      <c r="C17" s="25">
        <v>-16200</v>
      </c>
      <c r="D17" s="25">
        <v>-12000</v>
      </c>
      <c r="E17" s="25">
        <v>-1800</v>
      </c>
    </row>
    <row r="18" ht="18.75">
      <c r="A18" s="124"/>
    </row>
    <row r="19" ht="18.75">
      <c r="A19" s="124"/>
    </row>
  </sheetData>
  <sheetProtection/>
  <mergeCells count="13">
    <mergeCell ref="A7:E7"/>
    <mergeCell ref="A1:E1"/>
    <mergeCell ref="A5:E5"/>
    <mergeCell ref="A6:E6"/>
    <mergeCell ref="A2:E2"/>
    <mergeCell ref="A3:E3"/>
    <mergeCell ref="A4:E4"/>
    <mergeCell ref="E9:E10"/>
    <mergeCell ref="B9:B10"/>
    <mergeCell ref="A9:A10"/>
    <mergeCell ref="C9:C10"/>
    <mergeCell ref="D9:D10"/>
    <mergeCell ref="C8:E8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H4" sqref="H4"/>
    </sheetView>
  </sheetViews>
  <sheetFormatPr defaultColWidth="9.140625" defaultRowHeight="12.75"/>
  <cols>
    <col min="1" max="1" width="6.7109375" style="0" customWidth="1"/>
    <col min="2" max="2" width="50.00390625" style="0" customWidth="1"/>
    <col min="3" max="3" width="10.57421875" style="0" customWidth="1"/>
    <col min="4" max="4" width="10.7109375" style="0" customWidth="1"/>
    <col min="5" max="5" width="9.421875" style="0" customWidth="1"/>
  </cols>
  <sheetData>
    <row r="1" spans="1:6" ht="18.75" customHeight="1">
      <c r="A1" s="370" t="s">
        <v>416</v>
      </c>
      <c r="B1" s="370"/>
      <c r="C1" s="370"/>
      <c r="D1" s="370"/>
      <c r="E1" s="370"/>
      <c r="F1" s="125"/>
    </row>
    <row r="2" spans="1:6" ht="38.25" customHeight="1">
      <c r="A2" s="351" t="s">
        <v>734</v>
      </c>
      <c r="B2" s="351"/>
      <c r="C2" s="351"/>
      <c r="D2" s="351"/>
      <c r="E2" s="351"/>
      <c r="F2" s="126"/>
    </row>
    <row r="3" spans="1:5" ht="15.75">
      <c r="A3" s="419"/>
      <c r="B3" s="419"/>
      <c r="C3" s="419"/>
      <c r="D3" s="419"/>
      <c r="E3" s="419"/>
    </row>
    <row r="4" spans="1:5" ht="15.75">
      <c r="A4" s="419"/>
      <c r="B4" s="419"/>
      <c r="C4" s="419"/>
      <c r="D4" s="419"/>
      <c r="E4" s="419"/>
    </row>
    <row r="5" spans="1:5" ht="14.25">
      <c r="A5" s="417" t="s">
        <v>54</v>
      </c>
      <c r="B5" s="417"/>
      <c r="C5" s="417"/>
      <c r="D5" s="417"/>
      <c r="E5" s="417"/>
    </row>
    <row r="6" spans="1:5" ht="14.25">
      <c r="A6" s="417" t="s">
        <v>55</v>
      </c>
      <c r="B6" s="417"/>
      <c r="C6" s="417"/>
      <c r="D6" s="417"/>
      <c r="E6" s="417"/>
    </row>
    <row r="7" spans="1:5" s="214" customFormat="1" ht="27" customHeight="1">
      <c r="A7" s="372" t="s">
        <v>864</v>
      </c>
      <c r="B7" s="372"/>
      <c r="C7" s="372"/>
      <c r="D7" s="372"/>
      <c r="E7" s="372"/>
    </row>
    <row r="8" spans="1:5" ht="15.75">
      <c r="A8" s="419"/>
      <c r="B8" s="419"/>
      <c r="C8" s="419"/>
      <c r="D8" s="419"/>
      <c r="E8" s="419"/>
    </row>
    <row r="9" spans="1:5" ht="15.75">
      <c r="A9" s="123"/>
      <c r="C9" s="394" t="s">
        <v>863</v>
      </c>
      <c r="D9" s="394"/>
      <c r="E9" s="394"/>
    </row>
    <row r="10" spans="1:5" ht="19.5" customHeight="1">
      <c r="A10" s="67" t="s">
        <v>236</v>
      </c>
      <c r="B10" s="67" t="s">
        <v>747</v>
      </c>
      <c r="C10" s="67" t="s">
        <v>839</v>
      </c>
      <c r="D10" s="67" t="s">
        <v>840</v>
      </c>
      <c r="E10" s="67" t="s">
        <v>436</v>
      </c>
    </row>
    <row r="11" spans="1:5" ht="45.75" customHeight="1">
      <c r="A11" s="67" t="s">
        <v>56</v>
      </c>
      <c r="B11" s="215" t="s">
        <v>57</v>
      </c>
      <c r="C11" s="67"/>
      <c r="D11" s="216"/>
      <c r="E11" s="216"/>
    </row>
    <row r="12" spans="1:5" ht="33" customHeight="1">
      <c r="A12" s="71">
        <v>1</v>
      </c>
      <c r="B12" s="76" t="s">
        <v>507</v>
      </c>
      <c r="C12" s="217">
        <v>24987</v>
      </c>
      <c r="D12" s="217">
        <v>19719</v>
      </c>
      <c r="E12" s="217">
        <v>9705</v>
      </c>
    </row>
    <row r="13" spans="1:5" ht="12.75" customHeight="1">
      <c r="A13" s="422"/>
      <c r="B13" s="421" t="s">
        <v>58</v>
      </c>
      <c r="C13" s="420">
        <f>SUM(C12)</f>
        <v>24987</v>
      </c>
      <c r="D13" s="420">
        <f>SUM(D12)</f>
        <v>19719</v>
      </c>
      <c r="E13" s="420">
        <f>SUM(E12)</f>
        <v>9705</v>
      </c>
    </row>
    <row r="14" spans="1:5" ht="12.75" customHeight="1">
      <c r="A14" s="422"/>
      <c r="B14" s="421"/>
      <c r="C14" s="420"/>
      <c r="D14" s="420"/>
      <c r="E14" s="420"/>
    </row>
    <row r="15" spans="1:5" ht="30" customHeight="1">
      <c r="A15" s="422" t="s">
        <v>59</v>
      </c>
      <c r="B15" s="219" t="s">
        <v>60</v>
      </c>
      <c r="C15" s="423"/>
      <c r="D15" s="423"/>
      <c r="E15" s="423"/>
    </row>
    <row r="16" spans="1:5" ht="28.5" customHeight="1">
      <c r="A16" s="422"/>
      <c r="B16" s="215" t="s">
        <v>521</v>
      </c>
      <c r="C16" s="423"/>
      <c r="D16" s="423"/>
      <c r="E16" s="423"/>
    </row>
    <row r="17" spans="1:5" ht="63" customHeight="1">
      <c r="A17" s="423">
        <v>1</v>
      </c>
      <c r="B17" s="425" t="s">
        <v>511</v>
      </c>
      <c r="C17" s="424">
        <v>16200</v>
      </c>
      <c r="D17" s="424">
        <v>12000</v>
      </c>
      <c r="E17" s="424">
        <v>1800</v>
      </c>
    </row>
    <row r="18" spans="1:5" ht="12.75" customHeight="1" hidden="1">
      <c r="A18" s="423"/>
      <c r="B18" s="425"/>
      <c r="C18" s="424"/>
      <c r="D18" s="424"/>
      <c r="E18" s="424"/>
    </row>
    <row r="19" spans="1:5" ht="26.25" customHeight="1">
      <c r="A19" s="67"/>
      <c r="B19" s="215" t="s">
        <v>58</v>
      </c>
      <c r="C19" s="218">
        <f>SUM(C17)</f>
        <v>16200</v>
      </c>
      <c r="D19" s="218">
        <f>SUM(D17)</f>
        <v>12000</v>
      </c>
      <c r="E19" s="218">
        <f>SUM(E17)</f>
        <v>1800</v>
      </c>
    </row>
    <row r="20" spans="1:5" ht="14.25">
      <c r="A20" s="182"/>
      <c r="B20" s="182"/>
      <c r="C20" s="182"/>
      <c r="D20" s="182"/>
      <c r="E20" s="182"/>
    </row>
    <row r="21" spans="1:5" ht="14.25">
      <c r="A21" s="182"/>
      <c r="B21" s="182"/>
      <c r="C21" s="182"/>
      <c r="D21" s="182"/>
      <c r="E21" s="182"/>
    </row>
    <row r="22" spans="1:5" ht="14.25">
      <c r="A22" s="182"/>
      <c r="B22" s="182"/>
      <c r="C22" s="182"/>
      <c r="D22" s="182"/>
      <c r="E22" s="182"/>
    </row>
    <row r="23" spans="1:5" ht="14.25">
      <c r="A23" s="182"/>
      <c r="B23" s="182"/>
      <c r="C23" s="182"/>
      <c r="D23" s="182"/>
      <c r="E23" s="182"/>
    </row>
  </sheetData>
  <sheetProtection/>
  <mergeCells count="23">
    <mergeCell ref="D17:D18"/>
    <mergeCell ref="E17:E18"/>
    <mergeCell ref="A15:A16"/>
    <mergeCell ref="A17:A18"/>
    <mergeCell ref="B17:B18"/>
    <mergeCell ref="C17:C18"/>
    <mergeCell ref="A3:E3"/>
    <mergeCell ref="A13:A14"/>
    <mergeCell ref="D15:D16"/>
    <mergeCell ref="C13:C14"/>
    <mergeCell ref="C15:C16"/>
    <mergeCell ref="E15:E16"/>
    <mergeCell ref="A4:E4"/>
    <mergeCell ref="A2:E2"/>
    <mergeCell ref="A1:E1"/>
    <mergeCell ref="E13:E14"/>
    <mergeCell ref="A5:E5"/>
    <mergeCell ref="A6:E6"/>
    <mergeCell ref="A7:E7"/>
    <mergeCell ref="B13:B14"/>
    <mergeCell ref="A8:E8"/>
    <mergeCell ref="D13:D14"/>
    <mergeCell ref="C9:E9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28125" style="0" customWidth="1"/>
    <col min="2" max="2" width="61.57421875" style="0" customWidth="1"/>
  </cols>
  <sheetData>
    <row r="1" spans="1:2" ht="12.75">
      <c r="A1" s="370" t="s">
        <v>200</v>
      </c>
      <c r="B1" s="370"/>
    </row>
    <row r="2" spans="1:2" ht="47.25" customHeight="1">
      <c r="A2" s="406" t="s">
        <v>20</v>
      </c>
      <c r="B2" s="406"/>
    </row>
    <row r="3" spans="1:2" ht="18.75">
      <c r="A3" s="416"/>
      <c r="B3" s="416"/>
    </row>
    <row r="4" spans="1:2" ht="18.75">
      <c r="A4" s="429" t="s">
        <v>334</v>
      </c>
      <c r="B4" s="429"/>
    </row>
    <row r="5" spans="1:2" ht="18.75">
      <c r="A5" s="429" t="s">
        <v>335</v>
      </c>
      <c r="B5" s="429"/>
    </row>
    <row r="6" spans="1:2" ht="18.75">
      <c r="A6" s="429"/>
      <c r="B6" s="429"/>
    </row>
    <row r="7" spans="1:2" ht="18.75">
      <c r="A7" s="426"/>
      <c r="B7" s="426"/>
    </row>
    <row r="8" spans="1:2" ht="12.75">
      <c r="A8" s="427" t="s">
        <v>336</v>
      </c>
      <c r="B8" s="427" t="s">
        <v>337</v>
      </c>
    </row>
    <row r="9" spans="1:2" ht="25.5" customHeight="1">
      <c r="A9" s="428"/>
      <c r="B9" s="428"/>
    </row>
    <row r="10" spans="1:2" s="288" customFormat="1" ht="21" customHeight="1">
      <c r="A10" s="286">
        <v>1</v>
      </c>
      <c r="B10" s="287" t="s">
        <v>338</v>
      </c>
    </row>
    <row r="11" spans="1:2" s="288" customFormat="1" ht="21" customHeight="1">
      <c r="A11" s="286">
        <v>2</v>
      </c>
      <c r="B11" s="287" t="s">
        <v>339</v>
      </c>
    </row>
    <row r="12" spans="1:2" s="288" customFormat="1" ht="21" customHeight="1">
      <c r="A12" s="286">
        <v>3</v>
      </c>
      <c r="B12" s="287" t="s">
        <v>340</v>
      </c>
    </row>
    <row r="13" spans="1:2" s="288" customFormat="1" ht="21" customHeight="1">
      <c r="A13" s="286">
        <v>4</v>
      </c>
      <c r="B13" s="287" t="s">
        <v>341</v>
      </c>
    </row>
    <row r="14" spans="1:2" s="288" customFormat="1" ht="21" customHeight="1">
      <c r="A14" s="286">
        <v>5</v>
      </c>
      <c r="B14" s="287" t="s">
        <v>342</v>
      </c>
    </row>
    <row r="15" spans="1:2" s="288" customFormat="1" ht="21" customHeight="1">
      <c r="A15" s="286">
        <v>6</v>
      </c>
      <c r="B15" s="287" t="s">
        <v>251</v>
      </c>
    </row>
  </sheetData>
  <sheetProtection/>
  <mergeCells count="9">
    <mergeCell ref="A7:B7"/>
    <mergeCell ref="A8:A9"/>
    <mergeCell ref="B8:B9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14.28125" style="0" customWidth="1"/>
    <col min="2" max="2" width="23.28125" style="0" customWidth="1"/>
    <col min="3" max="3" width="64.00390625" style="310" customWidth="1"/>
  </cols>
  <sheetData>
    <row r="1" ht="12.75">
      <c r="C1" s="308"/>
    </row>
    <row r="2" spans="1:3" ht="12.75">
      <c r="A2" s="345" t="s">
        <v>355</v>
      </c>
      <c r="B2" s="345"/>
      <c r="C2" s="345"/>
    </row>
    <row r="3" spans="1:6" ht="37.5" customHeight="1">
      <c r="A3" s="66"/>
      <c r="B3" s="66"/>
      <c r="C3" s="309" t="s">
        <v>734</v>
      </c>
      <c r="D3" s="137"/>
      <c r="E3" s="137"/>
      <c r="F3" s="137"/>
    </row>
    <row r="4" spans="1:3" ht="12.75">
      <c r="A4" s="352"/>
      <c r="B4" s="352"/>
      <c r="C4" s="352"/>
    </row>
    <row r="5" spans="1:3" ht="14.25">
      <c r="A5" s="356" t="s">
        <v>70</v>
      </c>
      <c r="B5" s="356"/>
      <c r="C5" s="356"/>
    </row>
    <row r="6" spans="1:3" ht="30.75" customHeight="1">
      <c r="A6" s="357" t="s">
        <v>264</v>
      </c>
      <c r="B6" s="357"/>
      <c r="C6" s="357"/>
    </row>
    <row r="7" spans="1:3" ht="12.75">
      <c r="A7" s="352"/>
      <c r="B7" s="352"/>
      <c r="C7" s="352"/>
    </row>
    <row r="8" spans="1:3" ht="28.5" customHeight="1">
      <c r="A8" s="353" t="s">
        <v>356</v>
      </c>
      <c r="B8" s="353"/>
      <c r="C8" s="354" t="s">
        <v>640</v>
      </c>
    </row>
    <row r="9" spans="1:3" ht="38.25">
      <c r="A9" s="4" t="s">
        <v>357</v>
      </c>
      <c r="B9" s="4" t="s">
        <v>358</v>
      </c>
      <c r="C9" s="355"/>
    </row>
    <row r="10" spans="1:3" ht="31.5" customHeight="1">
      <c r="A10" s="68">
        <v>439</v>
      </c>
      <c r="B10" s="67" t="s">
        <v>359</v>
      </c>
      <c r="C10" s="167" t="s">
        <v>360</v>
      </c>
    </row>
    <row r="11" spans="1:3" ht="24" customHeight="1">
      <c r="A11" s="69">
        <v>439</v>
      </c>
      <c r="B11" s="69" t="s">
        <v>443</v>
      </c>
      <c r="C11" s="70" t="s">
        <v>442</v>
      </c>
    </row>
    <row r="12" spans="1:3" ht="55.5" customHeight="1">
      <c r="A12" s="69">
        <v>439</v>
      </c>
      <c r="B12" s="69" t="s">
        <v>361</v>
      </c>
      <c r="C12" s="70" t="s">
        <v>775</v>
      </c>
    </row>
    <row r="13" spans="1:3" ht="29.25" customHeight="1">
      <c r="A13" s="69">
        <v>439</v>
      </c>
      <c r="B13" s="69" t="s">
        <v>776</v>
      </c>
      <c r="C13" s="70" t="s">
        <v>837</v>
      </c>
    </row>
    <row r="14" spans="1:3" ht="44.25" customHeight="1">
      <c r="A14" s="69">
        <v>439</v>
      </c>
      <c r="B14" s="69" t="s">
        <v>778</v>
      </c>
      <c r="C14" s="70" t="s">
        <v>779</v>
      </c>
    </row>
    <row r="15" spans="1:3" s="22" customFormat="1" ht="48" customHeight="1">
      <c r="A15" s="157">
        <v>439</v>
      </c>
      <c r="B15" s="157" t="s">
        <v>31</v>
      </c>
      <c r="C15" s="160" t="s">
        <v>904</v>
      </c>
    </row>
    <row r="16" spans="1:3" s="22" customFormat="1" ht="36.75" customHeight="1">
      <c r="A16" s="157">
        <v>439</v>
      </c>
      <c r="B16" s="157" t="s">
        <v>32</v>
      </c>
      <c r="C16" s="160" t="s">
        <v>905</v>
      </c>
    </row>
    <row r="17" spans="1:3" ht="26.25" customHeight="1">
      <c r="A17" s="69">
        <v>439</v>
      </c>
      <c r="B17" s="69" t="s">
        <v>780</v>
      </c>
      <c r="C17" s="70" t="s">
        <v>781</v>
      </c>
    </row>
    <row r="18" spans="1:3" ht="62.25" customHeight="1">
      <c r="A18" s="69">
        <v>439</v>
      </c>
      <c r="B18" s="69" t="s">
        <v>782</v>
      </c>
      <c r="C18" s="70" t="s">
        <v>785</v>
      </c>
    </row>
    <row r="19" spans="1:3" ht="28.5" customHeight="1">
      <c r="A19" s="68">
        <v>460</v>
      </c>
      <c r="B19" s="67" t="s">
        <v>364</v>
      </c>
      <c r="C19" s="167" t="s">
        <v>978</v>
      </c>
    </row>
    <row r="20" spans="1:3" ht="45.75" customHeight="1">
      <c r="A20" s="69">
        <v>460</v>
      </c>
      <c r="B20" s="71" t="s">
        <v>366</v>
      </c>
      <c r="C20" s="70" t="s">
        <v>367</v>
      </c>
    </row>
    <row r="21" spans="1:3" ht="30" customHeight="1">
      <c r="A21" s="69">
        <v>460</v>
      </c>
      <c r="B21" s="71" t="s">
        <v>735</v>
      </c>
      <c r="C21" s="70" t="s">
        <v>736</v>
      </c>
    </row>
    <row r="22" spans="1:3" ht="30.75" customHeight="1">
      <c r="A22" s="69">
        <v>460</v>
      </c>
      <c r="B22" s="69" t="s">
        <v>368</v>
      </c>
      <c r="C22" s="70" t="s">
        <v>369</v>
      </c>
    </row>
    <row r="23" spans="1:3" ht="25.5" customHeight="1">
      <c r="A23" s="69">
        <v>460</v>
      </c>
      <c r="B23" s="69" t="s">
        <v>815</v>
      </c>
      <c r="C23" s="70" t="s">
        <v>816</v>
      </c>
    </row>
    <row r="24" spans="1:3" ht="21.75" customHeight="1">
      <c r="A24" s="69">
        <v>460</v>
      </c>
      <c r="B24" s="69" t="s">
        <v>780</v>
      </c>
      <c r="C24" s="70" t="s">
        <v>781</v>
      </c>
    </row>
    <row r="25" spans="1:3" ht="21.75" customHeight="1">
      <c r="A25" s="72" t="s">
        <v>370</v>
      </c>
      <c r="B25" s="69" t="s">
        <v>375</v>
      </c>
      <c r="C25" s="70" t="s">
        <v>376</v>
      </c>
    </row>
    <row r="26" spans="1:3" ht="22.5" customHeight="1">
      <c r="A26" s="69">
        <v>460</v>
      </c>
      <c r="B26" s="69" t="s">
        <v>377</v>
      </c>
      <c r="C26" s="70" t="s">
        <v>378</v>
      </c>
    </row>
    <row r="27" spans="1:3" ht="28.5" customHeight="1">
      <c r="A27" s="69">
        <v>460</v>
      </c>
      <c r="B27" s="69" t="s">
        <v>854</v>
      </c>
      <c r="C27" s="70" t="s">
        <v>855</v>
      </c>
    </row>
    <row r="28" spans="1:3" ht="24.75" customHeight="1">
      <c r="A28" s="69">
        <v>460</v>
      </c>
      <c r="B28" s="69" t="s">
        <v>379</v>
      </c>
      <c r="C28" s="70" t="s">
        <v>383</v>
      </c>
    </row>
    <row r="29" spans="1:3" ht="33" customHeight="1">
      <c r="A29" s="69">
        <v>460</v>
      </c>
      <c r="B29" s="69" t="s">
        <v>497</v>
      </c>
      <c r="C29" s="70" t="s">
        <v>498</v>
      </c>
    </row>
    <row r="30" spans="1:3" ht="24.75" customHeight="1">
      <c r="A30" s="69">
        <v>460</v>
      </c>
      <c r="B30" s="71" t="s">
        <v>119</v>
      </c>
      <c r="C30" s="70" t="s">
        <v>120</v>
      </c>
    </row>
    <row r="31" spans="1:3" ht="27.75" customHeight="1">
      <c r="A31" s="69">
        <v>460</v>
      </c>
      <c r="B31" s="69" t="s">
        <v>384</v>
      </c>
      <c r="C31" s="70" t="s">
        <v>396</v>
      </c>
    </row>
    <row r="32" spans="1:3" ht="41.25" customHeight="1">
      <c r="A32" s="69">
        <v>460</v>
      </c>
      <c r="B32" s="71" t="s">
        <v>160</v>
      </c>
      <c r="C32" s="70" t="s">
        <v>161</v>
      </c>
    </row>
    <row r="33" spans="1:3" ht="37.5" customHeight="1">
      <c r="A33" s="69">
        <v>460</v>
      </c>
      <c r="B33" s="71" t="s">
        <v>162</v>
      </c>
      <c r="C33" s="70" t="s">
        <v>695</v>
      </c>
    </row>
    <row r="34" spans="1:3" ht="45.75" customHeight="1">
      <c r="A34" s="69">
        <v>460</v>
      </c>
      <c r="B34" s="71" t="s">
        <v>696</v>
      </c>
      <c r="C34" s="70" t="s">
        <v>699</v>
      </c>
    </row>
    <row r="35" spans="1:3" ht="33.75" customHeight="1">
      <c r="A35" s="69">
        <v>460</v>
      </c>
      <c r="B35" s="69" t="s">
        <v>397</v>
      </c>
      <c r="C35" s="70" t="s">
        <v>398</v>
      </c>
    </row>
    <row r="36" spans="1:3" ht="31.5" customHeight="1">
      <c r="A36" s="69">
        <v>460</v>
      </c>
      <c r="B36" s="69" t="s">
        <v>399</v>
      </c>
      <c r="C36" s="70" t="s">
        <v>400</v>
      </c>
    </row>
    <row r="37" spans="1:3" ht="34.5" customHeight="1">
      <c r="A37" s="71">
        <v>460</v>
      </c>
      <c r="B37" s="71" t="s">
        <v>401</v>
      </c>
      <c r="C37" s="70" t="s">
        <v>402</v>
      </c>
    </row>
    <row r="38" spans="1:3" ht="29.25" customHeight="1">
      <c r="A38" s="69">
        <v>460</v>
      </c>
      <c r="B38" s="69" t="s">
        <v>403</v>
      </c>
      <c r="C38" s="70" t="s">
        <v>307</v>
      </c>
    </row>
    <row r="39" spans="1:3" ht="39.75" customHeight="1">
      <c r="A39" s="69">
        <v>460</v>
      </c>
      <c r="B39" s="69" t="s">
        <v>308</v>
      </c>
      <c r="C39" s="70" t="s">
        <v>309</v>
      </c>
    </row>
    <row r="40" spans="1:3" ht="39.75" customHeight="1">
      <c r="A40" s="71">
        <v>460</v>
      </c>
      <c r="B40" s="71" t="s">
        <v>310</v>
      </c>
      <c r="C40" s="283" t="s">
        <v>311</v>
      </c>
    </row>
    <row r="41" spans="1:3" ht="48" customHeight="1">
      <c r="A41" s="69">
        <v>460</v>
      </c>
      <c r="B41" s="69" t="s">
        <v>312</v>
      </c>
      <c r="C41" s="70" t="s">
        <v>313</v>
      </c>
    </row>
    <row r="42" spans="1:3" ht="45" customHeight="1">
      <c r="A42" s="69">
        <v>460</v>
      </c>
      <c r="B42" s="71" t="s">
        <v>121</v>
      </c>
      <c r="C42" s="70" t="s">
        <v>122</v>
      </c>
    </row>
    <row r="43" spans="1:3" ht="30.75" customHeight="1">
      <c r="A43" s="71">
        <v>460</v>
      </c>
      <c r="B43" s="71" t="s">
        <v>314</v>
      </c>
      <c r="C43" s="70" t="s">
        <v>315</v>
      </c>
    </row>
    <row r="44" spans="1:3" ht="31.5" customHeight="1">
      <c r="A44" s="69">
        <v>460</v>
      </c>
      <c r="B44" s="69" t="s">
        <v>316</v>
      </c>
      <c r="C44" s="70" t="s">
        <v>317</v>
      </c>
    </row>
    <row r="45" spans="1:3" ht="42" customHeight="1">
      <c r="A45" s="69">
        <v>460</v>
      </c>
      <c r="B45" s="69" t="s">
        <v>499</v>
      </c>
      <c r="C45" s="70" t="s">
        <v>500</v>
      </c>
    </row>
    <row r="46" spans="1:3" ht="30.75" customHeight="1">
      <c r="A46" s="69">
        <v>460</v>
      </c>
      <c r="B46" s="69" t="s">
        <v>700</v>
      </c>
      <c r="C46" s="70" t="s">
        <v>701</v>
      </c>
    </row>
    <row r="47" spans="1:3" ht="39.75" customHeight="1">
      <c r="A47" s="69">
        <v>460</v>
      </c>
      <c r="B47" s="69" t="s">
        <v>702</v>
      </c>
      <c r="C47" s="70" t="s">
        <v>703</v>
      </c>
    </row>
    <row r="48" spans="1:3" ht="31.5" customHeight="1">
      <c r="A48" s="69">
        <v>460</v>
      </c>
      <c r="B48" s="71" t="s">
        <v>641</v>
      </c>
      <c r="C48" s="70" t="s">
        <v>131</v>
      </c>
    </row>
    <row r="49" spans="1:3" ht="39" customHeight="1">
      <c r="A49" s="71">
        <v>460</v>
      </c>
      <c r="B49" s="71" t="s">
        <v>372</v>
      </c>
      <c r="C49" s="70" t="s">
        <v>132</v>
      </c>
    </row>
    <row r="50" spans="1:3" ht="40.5" customHeight="1">
      <c r="A50" s="71">
        <v>460</v>
      </c>
      <c r="B50" s="71" t="s">
        <v>704</v>
      </c>
      <c r="C50" s="70" t="s">
        <v>705</v>
      </c>
    </row>
    <row r="51" spans="1:3" ht="49.5" customHeight="1">
      <c r="A51" s="69">
        <v>460</v>
      </c>
      <c r="B51" s="69" t="s">
        <v>529</v>
      </c>
      <c r="C51" s="70" t="s">
        <v>61</v>
      </c>
    </row>
    <row r="52" spans="1:3" ht="39.75" customHeight="1">
      <c r="A52" s="69">
        <v>460</v>
      </c>
      <c r="B52" s="69" t="s">
        <v>706</v>
      </c>
      <c r="C52" s="70" t="s">
        <v>749</v>
      </c>
    </row>
    <row r="53" spans="1:3" ht="22.5" customHeight="1">
      <c r="A53" s="69">
        <v>460</v>
      </c>
      <c r="B53" s="69" t="s">
        <v>856</v>
      </c>
      <c r="C53" s="70" t="s">
        <v>318</v>
      </c>
    </row>
    <row r="54" spans="1:3" ht="22.5" customHeight="1">
      <c r="A54" s="69">
        <v>460</v>
      </c>
      <c r="B54" s="69" t="s">
        <v>117</v>
      </c>
      <c r="C54" s="70" t="s">
        <v>118</v>
      </c>
    </row>
    <row r="55" spans="1:3" ht="28.5" customHeight="1">
      <c r="A55" s="69">
        <v>460</v>
      </c>
      <c r="B55" s="69" t="s">
        <v>750</v>
      </c>
      <c r="C55" s="70" t="s">
        <v>757</v>
      </c>
    </row>
    <row r="56" spans="1:3" ht="23.25" customHeight="1">
      <c r="A56" s="69">
        <v>460</v>
      </c>
      <c r="B56" s="69" t="s">
        <v>758</v>
      </c>
      <c r="C56" s="70" t="s">
        <v>759</v>
      </c>
    </row>
    <row r="57" spans="1:3" ht="33.75" customHeight="1">
      <c r="A57" s="69">
        <v>460</v>
      </c>
      <c r="B57" s="69" t="s">
        <v>51</v>
      </c>
      <c r="C57" s="70" t="s">
        <v>522</v>
      </c>
    </row>
    <row r="58" spans="1:3" ht="32.25" customHeight="1">
      <c r="A58" s="69">
        <v>460</v>
      </c>
      <c r="B58" s="69" t="s">
        <v>319</v>
      </c>
      <c r="C58" s="70" t="s">
        <v>320</v>
      </c>
    </row>
    <row r="59" spans="1:3" ht="32.25" customHeight="1">
      <c r="A59" s="69">
        <v>460</v>
      </c>
      <c r="B59" s="69" t="s">
        <v>683</v>
      </c>
      <c r="C59" s="70" t="s">
        <v>685</v>
      </c>
    </row>
    <row r="60" spans="1:3" ht="34.5" customHeight="1">
      <c r="A60" s="69">
        <v>460</v>
      </c>
      <c r="B60" s="69" t="s">
        <v>321</v>
      </c>
      <c r="C60" s="70" t="s">
        <v>322</v>
      </c>
    </row>
    <row r="61" spans="1:3" ht="54.75" customHeight="1">
      <c r="A61" s="69">
        <v>460</v>
      </c>
      <c r="B61" s="71" t="s">
        <v>526</v>
      </c>
      <c r="C61" s="70" t="s">
        <v>444</v>
      </c>
    </row>
    <row r="62" spans="1:3" ht="35.25" customHeight="1">
      <c r="A62" s="69">
        <v>460</v>
      </c>
      <c r="B62" s="71" t="s">
        <v>527</v>
      </c>
      <c r="C62" s="70" t="s">
        <v>441</v>
      </c>
    </row>
    <row r="63" spans="1:3" ht="31.5" customHeight="1">
      <c r="A63" s="69">
        <v>460</v>
      </c>
      <c r="B63" s="71" t="s">
        <v>528</v>
      </c>
      <c r="C63" s="70" t="s">
        <v>440</v>
      </c>
    </row>
    <row r="64" spans="1:3" ht="44.25" customHeight="1">
      <c r="A64" s="69">
        <v>460</v>
      </c>
      <c r="B64" s="71" t="s">
        <v>107</v>
      </c>
      <c r="C64" s="70" t="s">
        <v>115</v>
      </c>
    </row>
    <row r="65" spans="1:3" ht="41.25" customHeight="1">
      <c r="A65" s="69">
        <v>460</v>
      </c>
      <c r="B65" s="71" t="s">
        <v>323</v>
      </c>
      <c r="C65" s="70" t="s">
        <v>678</v>
      </c>
    </row>
    <row r="66" spans="1:3" ht="32.25" customHeight="1">
      <c r="A66" s="69">
        <v>460</v>
      </c>
      <c r="B66" s="71" t="s">
        <v>69</v>
      </c>
      <c r="C66" s="70" t="s">
        <v>604</v>
      </c>
    </row>
    <row r="67" spans="1:3" ht="33" customHeight="1">
      <c r="A67" s="69">
        <v>460</v>
      </c>
      <c r="B67" s="71" t="s">
        <v>605</v>
      </c>
      <c r="C67" s="70" t="s">
        <v>606</v>
      </c>
    </row>
    <row r="68" spans="1:3" ht="108.75" customHeight="1">
      <c r="A68" s="69">
        <v>460</v>
      </c>
      <c r="B68" s="71" t="s">
        <v>834</v>
      </c>
      <c r="C68" s="289" t="s">
        <v>362</v>
      </c>
    </row>
    <row r="69" spans="1:3" ht="44.25" customHeight="1">
      <c r="A69" s="69">
        <v>460</v>
      </c>
      <c r="B69" s="69" t="s">
        <v>49</v>
      </c>
      <c r="C69" s="70" t="s">
        <v>50</v>
      </c>
    </row>
    <row r="70" spans="1:3" ht="26.25" customHeight="1">
      <c r="A70" s="71">
        <v>460</v>
      </c>
      <c r="B70" s="71" t="s">
        <v>324</v>
      </c>
      <c r="C70" s="70" t="s">
        <v>325</v>
      </c>
    </row>
    <row r="71" spans="1:3" ht="26.25" customHeight="1">
      <c r="A71" s="71">
        <v>460</v>
      </c>
      <c r="B71" s="71" t="s">
        <v>248</v>
      </c>
      <c r="C71" s="70" t="s">
        <v>249</v>
      </c>
    </row>
    <row r="72" spans="1:3" ht="26.25" customHeight="1">
      <c r="A72" s="71">
        <v>460</v>
      </c>
      <c r="B72" s="71" t="s">
        <v>250</v>
      </c>
      <c r="C72" s="70" t="s">
        <v>343</v>
      </c>
    </row>
    <row r="73" spans="1:3" ht="24.75" customHeight="1">
      <c r="A73" s="71">
        <v>460</v>
      </c>
      <c r="B73" s="71" t="s">
        <v>501</v>
      </c>
      <c r="C73" s="70" t="s">
        <v>502</v>
      </c>
    </row>
    <row r="74" spans="1:3" ht="37.5" customHeight="1">
      <c r="A74" s="71">
        <v>460</v>
      </c>
      <c r="B74" s="71" t="s">
        <v>503</v>
      </c>
      <c r="C74" s="70" t="s">
        <v>23</v>
      </c>
    </row>
    <row r="75" spans="1:3" ht="39.75" customHeight="1">
      <c r="A75" s="71">
        <v>460</v>
      </c>
      <c r="B75" s="71" t="s">
        <v>24</v>
      </c>
      <c r="C75" s="70" t="s">
        <v>902</v>
      </c>
    </row>
    <row r="76" spans="1:3" ht="33" customHeight="1">
      <c r="A76" s="71">
        <v>460</v>
      </c>
      <c r="B76" s="71" t="s">
        <v>344</v>
      </c>
      <c r="C76" s="70" t="s">
        <v>345</v>
      </c>
    </row>
    <row r="77" spans="1:3" ht="42" customHeight="1">
      <c r="A77" s="71">
        <v>460</v>
      </c>
      <c r="B77" s="71" t="s">
        <v>326</v>
      </c>
      <c r="C77" s="70" t="s">
        <v>327</v>
      </c>
    </row>
    <row r="78" spans="1:3" ht="51" customHeight="1">
      <c r="A78" s="71">
        <v>460</v>
      </c>
      <c r="B78" s="71" t="s">
        <v>346</v>
      </c>
      <c r="C78" s="70" t="s">
        <v>820</v>
      </c>
    </row>
    <row r="79" spans="1:3" ht="58.5" customHeight="1">
      <c r="A79" s="71">
        <v>460</v>
      </c>
      <c r="B79" s="71" t="s">
        <v>821</v>
      </c>
      <c r="C79" s="70" t="s">
        <v>823</v>
      </c>
    </row>
    <row r="80" spans="1:3" ht="52.5" customHeight="1">
      <c r="A80" s="71">
        <v>460</v>
      </c>
      <c r="B80" s="71" t="s">
        <v>822</v>
      </c>
      <c r="C80" s="70" t="s">
        <v>824</v>
      </c>
    </row>
    <row r="81" spans="1:3" ht="43.5" customHeight="1">
      <c r="A81" s="71">
        <v>460</v>
      </c>
      <c r="B81" s="71" t="s">
        <v>825</v>
      </c>
      <c r="C81" s="70" t="s">
        <v>133</v>
      </c>
    </row>
    <row r="82" spans="1:3" ht="25.5" customHeight="1">
      <c r="A82" s="71">
        <v>460</v>
      </c>
      <c r="B82" s="71" t="s">
        <v>679</v>
      </c>
      <c r="C82" s="70" t="s">
        <v>680</v>
      </c>
    </row>
    <row r="83" spans="1:3" ht="30" customHeight="1">
      <c r="A83" s="69">
        <v>460</v>
      </c>
      <c r="B83" s="69" t="s">
        <v>807</v>
      </c>
      <c r="C83" s="70" t="s">
        <v>808</v>
      </c>
    </row>
    <row r="84" spans="1:3" ht="30" customHeight="1">
      <c r="A84" s="69">
        <v>460</v>
      </c>
      <c r="B84" s="69" t="s">
        <v>903</v>
      </c>
      <c r="C84" s="70" t="s">
        <v>380</v>
      </c>
    </row>
    <row r="85" spans="1:3" ht="25.5" customHeight="1">
      <c r="A85" s="69">
        <v>460</v>
      </c>
      <c r="B85" s="69" t="s">
        <v>826</v>
      </c>
      <c r="C85" s="70" t="s">
        <v>134</v>
      </c>
    </row>
    <row r="86" spans="1:3" ht="59.25" customHeight="1">
      <c r="A86" s="69">
        <v>460</v>
      </c>
      <c r="B86" s="69" t="s">
        <v>782</v>
      </c>
      <c r="C86" s="70" t="s">
        <v>785</v>
      </c>
    </row>
    <row r="87" spans="1:3" ht="62.25" customHeight="1">
      <c r="A87" s="69">
        <v>460</v>
      </c>
      <c r="B87" s="71" t="s">
        <v>809</v>
      </c>
      <c r="C87" s="70" t="s">
        <v>405</v>
      </c>
    </row>
    <row r="88" spans="1:3" ht="36" customHeight="1">
      <c r="A88" s="71">
        <v>460</v>
      </c>
      <c r="B88" s="71" t="s">
        <v>406</v>
      </c>
      <c r="C88" s="70" t="s">
        <v>408</v>
      </c>
    </row>
    <row r="89" spans="1:3" ht="48" customHeight="1">
      <c r="A89" s="73" t="s">
        <v>475</v>
      </c>
      <c r="B89" s="67" t="s">
        <v>869</v>
      </c>
      <c r="C89" s="167" t="s">
        <v>474</v>
      </c>
    </row>
    <row r="90" spans="1:3" ht="40.5" customHeight="1">
      <c r="A90" s="72" t="s">
        <v>475</v>
      </c>
      <c r="B90" s="71" t="s">
        <v>409</v>
      </c>
      <c r="C90" s="70" t="s">
        <v>410</v>
      </c>
    </row>
    <row r="91" spans="1:3" ht="38.25" customHeight="1">
      <c r="A91" s="72" t="s">
        <v>475</v>
      </c>
      <c r="B91" s="71" t="s">
        <v>411</v>
      </c>
      <c r="C91" s="70" t="s">
        <v>835</v>
      </c>
    </row>
    <row r="92" spans="1:3" ht="57" customHeight="1">
      <c r="A92" s="72" t="s">
        <v>475</v>
      </c>
      <c r="B92" s="69" t="s">
        <v>262</v>
      </c>
      <c r="C92" s="70" t="s">
        <v>836</v>
      </c>
    </row>
    <row r="93" spans="1:3" ht="54.75" customHeight="1">
      <c r="A93" s="72" t="s">
        <v>475</v>
      </c>
      <c r="B93" s="69" t="s">
        <v>261</v>
      </c>
      <c r="C93" s="70" t="s">
        <v>852</v>
      </c>
    </row>
    <row r="94" spans="1:3" ht="50.25" customHeight="1">
      <c r="A94" s="72" t="s">
        <v>475</v>
      </c>
      <c r="B94" s="69" t="s">
        <v>813</v>
      </c>
      <c r="C94" s="70" t="s">
        <v>842</v>
      </c>
    </row>
    <row r="95" spans="1:3" ht="43.5" customHeight="1">
      <c r="A95" s="72" t="s">
        <v>475</v>
      </c>
      <c r="B95" s="69" t="s">
        <v>430</v>
      </c>
      <c r="C95" s="70" t="s">
        <v>449</v>
      </c>
    </row>
    <row r="96" spans="1:3" ht="49.5" customHeight="1">
      <c r="A96" s="72" t="s">
        <v>475</v>
      </c>
      <c r="B96" s="69" t="s">
        <v>838</v>
      </c>
      <c r="C96" s="283" t="s">
        <v>476</v>
      </c>
    </row>
    <row r="97" spans="1:3" ht="50.25" customHeight="1">
      <c r="A97" s="72" t="s">
        <v>475</v>
      </c>
      <c r="B97" s="69" t="s">
        <v>135</v>
      </c>
      <c r="C97" s="70" t="s">
        <v>866</v>
      </c>
    </row>
    <row r="98" spans="1:3" ht="53.25" customHeight="1">
      <c r="A98" s="158" t="s">
        <v>475</v>
      </c>
      <c r="B98" s="159" t="s">
        <v>139</v>
      </c>
      <c r="C98" s="160" t="s">
        <v>140</v>
      </c>
    </row>
    <row r="99" spans="1:3" ht="61.5" customHeight="1">
      <c r="A99" s="158" t="s">
        <v>475</v>
      </c>
      <c r="B99" s="159" t="s">
        <v>141</v>
      </c>
      <c r="C99" s="160" t="s">
        <v>62</v>
      </c>
    </row>
    <row r="100" spans="1:3" ht="55.5" customHeight="1">
      <c r="A100" s="72" t="s">
        <v>475</v>
      </c>
      <c r="B100" s="69" t="s">
        <v>136</v>
      </c>
      <c r="C100" s="283" t="s">
        <v>873</v>
      </c>
    </row>
    <row r="101" spans="1:3" s="22" customFormat="1" ht="55.5" customHeight="1">
      <c r="A101" s="158" t="s">
        <v>475</v>
      </c>
      <c r="B101" s="159" t="s">
        <v>142</v>
      </c>
      <c r="C101" s="160" t="s">
        <v>6</v>
      </c>
    </row>
    <row r="102" spans="1:3" s="22" customFormat="1" ht="63.75" customHeight="1">
      <c r="A102" s="158" t="s">
        <v>475</v>
      </c>
      <c r="B102" s="159" t="s">
        <v>7</v>
      </c>
      <c r="C102" s="160" t="s">
        <v>876</v>
      </c>
    </row>
    <row r="103" spans="1:3" ht="44.25" customHeight="1">
      <c r="A103" s="72" t="s">
        <v>475</v>
      </c>
      <c r="B103" s="69" t="s">
        <v>971</v>
      </c>
      <c r="C103" s="70" t="s">
        <v>972</v>
      </c>
    </row>
    <row r="104" spans="1:3" ht="34.5" customHeight="1">
      <c r="A104" s="72" t="s">
        <v>475</v>
      </c>
      <c r="B104" s="69" t="s">
        <v>258</v>
      </c>
      <c r="C104" s="70" t="s">
        <v>381</v>
      </c>
    </row>
    <row r="105" spans="1:3" ht="36.75" customHeight="1">
      <c r="A105" s="72" t="s">
        <v>475</v>
      </c>
      <c r="B105" s="69" t="s">
        <v>445</v>
      </c>
      <c r="C105" s="283" t="s">
        <v>63</v>
      </c>
    </row>
    <row r="106" spans="1:3" ht="34.5" customHeight="1">
      <c r="A106" s="72" t="s">
        <v>475</v>
      </c>
      <c r="B106" s="69" t="s">
        <v>780</v>
      </c>
      <c r="C106" s="70" t="s">
        <v>781</v>
      </c>
    </row>
    <row r="107" spans="1:3" s="22" customFormat="1" ht="23.25" customHeight="1">
      <c r="A107" s="72" t="s">
        <v>475</v>
      </c>
      <c r="B107" s="71" t="s">
        <v>375</v>
      </c>
      <c r="C107" s="70" t="s">
        <v>376</v>
      </c>
    </row>
    <row r="108" spans="1:3" s="22" customFormat="1" ht="44.25" customHeight="1">
      <c r="A108" s="72" t="s">
        <v>475</v>
      </c>
      <c r="B108" s="69" t="s">
        <v>260</v>
      </c>
      <c r="C108" s="70" t="s">
        <v>973</v>
      </c>
    </row>
    <row r="109" spans="1:3" ht="69" customHeight="1">
      <c r="A109" s="72" t="s">
        <v>475</v>
      </c>
      <c r="B109" s="69" t="s">
        <v>782</v>
      </c>
      <c r="C109" s="70" t="s">
        <v>785</v>
      </c>
    </row>
    <row r="110" spans="1:3" s="22" customFormat="1" ht="65.25" customHeight="1">
      <c r="A110" s="72" t="s">
        <v>475</v>
      </c>
      <c r="B110" s="71" t="s">
        <v>809</v>
      </c>
      <c r="C110" s="70" t="s">
        <v>405</v>
      </c>
    </row>
    <row r="111" spans="1:3" s="22" customFormat="1" ht="57.75" customHeight="1">
      <c r="A111" s="67">
        <v>475</v>
      </c>
      <c r="B111" s="67" t="s">
        <v>472</v>
      </c>
      <c r="C111" s="167" t="s">
        <v>473</v>
      </c>
    </row>
    <row r="112" spans="1:3" ht="44.25" customHeight="1">
      <c r="A112" s="71">
        <v>475</v>
      </c>
      <c r="B112" s="71" t="s">
        <v>697</v>
      </c>
      <c r="C112" s="70" t="s">
        <v>493</v>
      </c>
    </row>
    <row r="113" ht="36.75" customHeight="1"/>
  </sheetData>
  <sheetProtection/>
  <mergeCells count="7">
    <mergeCell ref="A7:C7"/>
    <mergeCell ref="A8:B8"/>
    <mergeCell ref="C8:C9"/>
    <mergeCell ref="A2:C2"/>
    <mergeCell ref="A4:C4"/>
    <mergeCell ref="A5:C5"/>
    <mergeCell ref="A6:C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2.7109375" style="0" customWidth="1"/>
    <col min="2" max="3" width="8.57421875" style="0" customWidth="1"/>
    <col min="4" max="4" width="7.28125" style="0" customWidth="1"/>
    <col min="6" max="6" width="7.421875" style="0" customWidth="1"/>
    <col min="7" max="7" width="8.57421875" style="0" customWidth="1"/>
    <col min="8" max="8" width="10.00390625" style="0" customWidth="1"/>
    <col min="10" max="10" width="8.421875" style="0" customWidth="1"/>
    <col min="12" max="12" width="8.421875" style="0" customWidth="1"/>
    <col min="14" max="14" width="9.00390625" style="0" customWidth="1"/>
    <col min="15" max="15" width="6.421875" style="0" customWidth="1"/>
    <col min="16" max="16" width="7.57421875" style="0" customWidth="1"/>
  </cols>
  <sheetData>
    <row r="1" spans="1:16" ht="15.75">
      <c r="A1" s="430" t="s">
        <v>581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 ht="15.75">
      <c r="A2" s="431" t="s">
        <v>517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8"/>
    </row>
    <row r="3" spans="1:16" ht="73.5">
      <c r="A3" s="49" t="s">
        <v>582</v>
      </c>
      <c r="B3" s="50" t="s">
        <v>348</v>
      </c>
      <c r="C3" s="50" t="s">
        <v>292</v>
      </c>
      <c r="D3" s="50" t="s">
        <v>518</v>
      </c>
      <c r="E3" s="50" t="s">
        <v>583</v>
      </c>
      <c r="F3" s="51" t="s">
        <v>584</v>
      </c>
      <c r="G3" s="50" t="s">
        <v>585</v>
      </c>
      <c r="H3" s="50" t="s">
        <v>349</v>
      </c>
      <c r="I3" s="50" t="s">
        <v>265</v>
      </c>
      <c r="J3" s="50" t="s">
        <v>266</v>
      </c>
      <c r="K3" s="52" t="s">
        <v>267</v>
      </c>
      <c r="L3" s="50" t="s">
        <v>268</v>
      </c>
      <c r="M3" s="50" t="s">
        <v>269</v>
      </c>
      <c r="N3" s="50" t="s">
        <v>43</v>
      </c>
      <c r="O3" s="50" t="s">
        <v>270</v>
      </c>
      <c r="P3" s="5" t="s">
        <v>271</v>
      </c>
    </row>
    <row r="4" spans="1:17" ht="12.75">
      <c r="A4" s="53" t="s">
        <v>272</v>
      </c>
      <c r="B4" s="188">
        <v>105</v>
      </c>
      <c r="C4" s="188"/>
      <c r="D4" s="188">
        <v>9</v>
      </c>
      <c r="E4" s="188">
        <v>28</v>
      </c>
      <c r="F4" s="188">
        <v>279</v>
      </c>
      <c r="G4" s="188"/>
      <c r="H4" s="188">
        <v>75</v>
      </c>
      <c r="I4" s="188">
        <v>71</v>
      </c>
      <c r="J4" s="188"/>
      <c r="K4" s="188"/>
      <c r="L4" s="188"/>
      <c r="M4" s="144"/>
      <c r="N4" s="144"/>
      <c r="O4" s="189"/>
      <c r="P4" s="190">
        <f aca="true" t="shared" si="0" ref="P4:P19">SUM(B4:O4)</f>
        <v>567</v>
      </c>
      <c r="Q4" s="193" t="s">
        <v>657</v>
      </c>
    </row>
    <row r="5" spans="1:17" ht="12.75">
      <c r="A5" s="53" t="s">
        <v>273</v>
      </c>
      <c r="B5" s="188">
        <v>1100</v>
      </c>
      <c r="C5" s="188"/>
      <c r="D5" s="188">
        <v>10</v>
      </c>
      <c r="E5" s="188">
        <v>28</v>
      </c>
      <c r="F5" s="188">
        <v>240</v>
      </c>
      <c r="G5" s="188"/>
      <c r="H5" s="188">
        <v>125</v>
      </c>
      <c r="I5" s="188">
        <v>178</v>
      </c>
      <c r="J5" s="188"/>
      <c r="K5" s="188"/>
      <c r="L5" s="188"/>
      <c r="M5" s="144"/>
      <c r="N5" s="144"/>
      <c r="O5" s="188"/>
      <c r="P5" s="190">
        <f t="shared" si="0"/>
        <v>1681</v>
      </c>
      <c r="Q5" s="193" t="s">
        <v>658</v>
      </c>
    </row>
    <row r="6" spans="1:17" ht="12.75">
      <c r="A6" s="53" t="s">
        <v>274</v>
      </c>
      <c r="B6" s="188">
        <v>149</v>
      </c>
      <c r="C6" s="188"/>
      <c r="D6" s="188">
        <v>8</v>
      </c>
      <c r="E6" s="188">
        <v>15</v>
      </c>
      <c r="F6" s="188">
        <v>211</v>
      </c>
      <c r="G6" s="188"/>
      <c r="H6" s="188">
        <v>15</v>
      </c>
      <c r="I6" s="188">
        <v>7</v>
      </c>
      <c r="J6" s="188"/>
      <c r="K6" s="188"/>
      <c r="L6" s="188"/>
      <c r="M6" s="144"/>
      <c r="N6" s="144"/>
      <c r="O6" s="188"/>
      <c r="P6" s="190">
        <f t="shared" si="0"/>
        <v>405</v>
      </c>
      <c r="Q6" s="193" t="s">
        <v>659</v>
      </c>
    </row>
    <row r="7" spans="1:17" ht="12.75">
      <c r="A7" s="53" t="s">
        <v>275</v>
      </c>
      <c r="B7" s="188">
        <v>55</v>
      </c>
      <c r="C7" s="188"/>
      <c r="D7" s="188"/>
      <c r="E7" s="188">
        <v>36</v>
      </c>
      <c r="F7" s="188">
        <v>400</v>
      </c>
      <c r="G7" s="188"/>
      <c r="H7" s="188"/>
      <c r="I7" s="188">
        <v>381</v>
      </c>
      <c r="J7" s="188"/>
      <c r="K7" s="188"/>
      <c r="L7" s="188"/>
      <c r="M7" s="144"/>
      <c r="N7" s="144"/>
      <c r="O7" s="188"/>
      <c r="P7" s="190">
        <f t="shared" si="0"/>
        <v>872</v>
      </c>
      <c r="Q7" s="193" t="s">
        <v>660</v>
      </c>
    </row>
    <row r="8" spans="1:17" ht="12.75">
      <c r="A8" s="53" t="s">
        <v>276</v>
      </c>
      <c r="B8" s="188">
        <v>99</v>
      </c>
      <c r="C8" s="188"/>
      <c r="D8" s="188"/>
      <c r="E8" s="188">
        <v>37</v>
      </c>
      <c r="F8" s="188">
        <v>415</v>
      </c>
      <c r="G8" s="188"/>
      <c r="H8" s="188">
        <v>33</v>
      </c>
      <c r="I8" s="188">
        <v>249</v>
      </c>
      <c r="J8" s="188"/>
      <c r="K8" s="188"/>
      <c r="L8" s="188"/>
      <c r="M8" s="144"/>
      <c r="N8" s="144"/>
      <c r="O8" s="188"/>
      <c r="P8" s="190">
        <f t="shared" si="0"/>
        <v>833</v>
      </c>
      <c r="Q8" s="193" t="s">
        <v>661</v>
      </c>
    </row>
    <row r="9" spans="1:17" ht="12.75">
      <c r="A9" s="53" t="s">
        <v>277</v>
      </c>
      <c r="B9" s="188">
        <v>81</v>
      </c>
      <c r="C9" s="188"/>
      <c r="D9" s="188"/>
      <c r="E9" s="188">
        <v>17</v>
      </c>
      <c r="F9" s="188">
        <v>75</v>
      </c>
      <c r="G9" s="188"/>
      <c r="H9" s="188">
        <v>12</v>
      </c>
      <c r="I9" s="188">
        <v>36</v>
      </c>
      <c r="J9" s="188"/>
      <c r="K9" s="188"/>
      <c r="L9" s="188"/>
      <c r="M9" s="144"/>
      <c r="N9" s="144"/>
      <c r="O9" s="188"/>
      <c r="P9" s="190">
        <f t="shared" si="0"/>
        <v>221</v>
      </c>
      <c r="Q9" s="193" t="s">
        <v>674</v>
      </c>
    </row>
    <row r="10" spans="1:17" ht="12.75">
      <c r="A10" s="53" t="s">
        <v>278</v>
      </c>
      <c r="B10" s="188">
        <v>45</v>
      </c>
      <c r="C10" s="188"/>
      <c r="D10" s="188"/>
      <c r="E10" s="188">
        <v>16</v>
      </c>
      <c r="F10" s="188">
        <v>353</v>
      </c>
      <c r="G10" s="188"/>
      <c r="H10" s="188">
        <v>6</v>
      </c>
      <c r="I10" s="188">
        <v>23</v>
      </c>
      <c r="J10" s="188"/>
      <c r="K10" s="188"/>
      <c r="L10" s="188"/>
      <c r="M10" s="144"/>
      <c r="N10" s="144"/>
      <c r="O10" s="188"/>
      <c r="P10" s="190">
        <f t="shared" si="0"/>
        <v>443</v>
      </c>
      <c r="Q10" s="193" t="s">
        <v>662</v>
      </c>
    </row>
    <row r="11" spans="1:17" ht="12.75">
      <c r="A11" s="53" t="s">
        <v>279</v>
      </c>
      <c r="B11" s="188">
        <v>55</v>
      </c>
      <c r="C11" s="188"/>
      <c r="D11" s="188">
        <v>2</v>
      </c>
      <c r="E11" s="188">
        <v>33</v>
      </c>
      <c r="F11" s="188">
        <v>36</v>
      </c>
      <c r="G11" s="188"/>
      <c r="H11" s="188"/>
      <c r="I11" s="188"/>
      <c r="J11" s="188"/>
      <c r="K11" s="188"/>
      <c r="L11" s="188"/>
      <c r="M11" s="144"/>
      <c r="N11" s="144"/>
      <c r="O11" s="188"/>
      <c r="P11" s="190">
        <f t="shared" si="0"/>
        <v>126</v>
      </c>
      <c r="Q11" s="193" t="s">
        <v>663</v>
      </c>
    </row>
    <row r="12" spans="1:17" ht="12.75">
      <c r="A12" s="53" t="s">
        <v>280</v>
      </c>
      <c r="B12" s="188">
        <v>3</v>
      </c>
      <c r="C12" s="188"/>
      <c r="D12" s="188"/>
      <c r="E12" s="188">
        <v>3</v>
      </c>
      <c r="F12" s="188">
        <v>61</v>
      </c>
      <c r="G12" s="188"/>
      <c r="H12" s="188"/>
      <c r="I12" s="188"/>
      <c r="J12" s="188"/>
      <c r="K12" s="188"/>
      <c r="L12" s="188"/>
      <c r="M12" s="144"/>
      <c r="N12" s="144"/>
      <c r="O12" s="188"/>
      <c r="P12" s="190">
        <f t="shared" si="0"/>
        <v>67</v>
      </c>
      <c r="Q12" s="193" t="s">
        <v>664</v>
      </c>
    </row>
    <row r="13" spans="1:17" ht="12.75">
      <c r="A13" s="53" t="s">
        <v>281</v>
      </c>
      <c r="B13" s="188">
        <v>26</v>
      </c>
      <c r="C13" s="188"/>
      <c r="D13" s="188"/>
      <c r="E13" s="188">
        <v>4</v>
      </c>
      <c r="F13" s="188"/>
      <c r="G13" s="188"/>
      <c r="H13" s="188"/>
      <c r="I13" s="188">
        <v>5</v>
      </c>
      <c r="J13" s="188"/>
      <c r="K13" s="188"/>
      <c r="L13" s="188"/>
      <c r="M13" s="144"/>
      <c r="N13" s="144"/>
      <c r="O13" s="188"/>
      <c r="P13" s="190">
        <f t="shared" si="0"/>
        <v>35</v>
      </c>
      <c r="Q13" s="193" t="s">
        <v>665</v>
      </c>
    </row>
    <row r="14" spans="1:17" ht="12.75">
      <c r="A14" s="53" t="s">
        <v>282</v>
      </c>
      <c r="B14" s="188">
        <v>496</v>
      </c>
      <c r="C14" s="188"/>
      <c r="D14" s="188"/>
      <c r="E14" s="188">
        <v>8</v>
      </c>
      <c r="F14" s="188">
        <v>31</v>
      </c>
      <c r="G14" s="188"/>
      <c r="H14" s="188">
        <v>16</v>
      </c>
      <c r="I14" s="188">
        <v>8</v>
      </c>
      <c r="J14" s="188"/>
      <c r="K14" s="188"/>
      <c r="L14" s="188"/>
      <c r="M14" s="144"/>
      <c r="N14" s="144"/>
      <c r="O14" s="188"/>
      <c r="P14" s="190">
        <f t="shared" si="0"/>
        <v>559</v>
      </c>
      <c r="Q14" s="193" t="s">
        <v>666</v>
      </c>
    </row>
    <row r="15" spans="1:17" ht="12.75">
      <c r="A15" s="53" t="s">
        <v>283</v>
      </c>
      <c r="B15" s="191">
        <v>80</v>
      </c>
      <c r="C15" s="191"/>
      <c r="D15" s="191"/>
      <c r="E15" s="191">
        <v>2</v>
      </c>
      <c r="F15" s="191">
        <v>80</v>
      </c>
      <c r="G15" s="191"/>
      <c r="H15" s="191">
        <v>36</v>
      </c>
      <c r="I15" s="191">
        <v>118</v>
      </c>
      <c r="J15" s="191"/>
      <c r="K15" s="191"/>
      <c r="L15" s="191"/>
      <c r="M15" s="144"/>
      <c r="N15" s="144"/>
      <c r="O15" s="191"/>
      <c r="P15" s="190">
        <f t="shared" si="0"/>
        <v>316</v>
      </c>
      <c r="Q15" s="193" t="s">
        <v>667</v>
      </c>
    </row>
    <row r="16" spans="1:17" ht="12.75">
      <c r="A16" s="53" t="s">
        <v>284</v>
      </c>
      <c r="B16" s="188">
        <v>4284</v>
      </c>
      <c r="C16" s="188"/>
      <c r="D16" s="188"/>
      <c r="E16" s="188">
        <v>6</v>
      </c>
      <c r="F16" s="188">
        <v>2</v>
      </c>
      <c r="G16" s="188"/>
      <c r="H16" s="188"/>
      <c r="I16" s="188">
        <v>7</v>
      </c>
      <c r="J16" s="188"/>
      <c r="K16" s="188"/>
      <c r="L16" s="188"/>
      <c r="M16" s="144"/>
      <c r="N16" s="144"/>
      <c r="O16" s="188"/>
      <c r="P16" s="190">
        <f t="shared" si="0"/>
        <v>4299</v>
      </c>
      <c r="Q16" s="193" t="s">
        <v>668</v>
      </c>
    </row>
    <row r="17" spans="1:17" ht="12.75">
      <c r="A17" s="53" t="s">
        <v>285</v>
      </c>
      <c r="B17" s="188">
        <v>5500</v>
      </c>
      <c r="C17" s="188"/>
      <c r="D17" s="188"/>
      <c r="E17" s="188">
        <v>1</v>
      </c>
      <c r="F17" s="188">
        <v>16</v>
      </c>
      <c r="G17" s="188"/>
      <c r="H17" s="188"/>
      <c r="I17" s="188">
        <v>18</v>
      </c>
      <c r="J17" s="188"/>
      <c r="K17" s="188"/>
      <c r="L17" s="188"/>
      <c r="M17" s="144"/>
      <c r="N17" s="144"/>
      <c r="O17" s="188"/>
      <c r="P17" s="190">
        <f t="shared" si="0"/>
        <v>5535</v>
      </c>
      <c r="Q17" s="193" t="s">
        <v>669</v>
      </c>
    </row>
    <row r="18" spans="1:17" ht="12.75">
      <c r="A18" s="53" t="s">
        <v>286</v>
      </c>
      <c r="B18" s="188">
        <v>1457</v>
      </c>
      <c r="C18" s="188"/>
      <c r="D18" s="188">
        <v>24</v>
      </c>
      <c r="E18" s="188">
        <v>84</v>
      </c>
      <c r="F18" s="188">
        <v>60</v>
      </c>
      <c r="G18" s="188"/>
      <c r="H18" s="188">
        <v>217</v>
      </c>
      <c r="I18" s="188">
        <v>327</v>
      </c>
      <c r="J18" s="188"/>
      <c r="K18" s="188"/>
      <c r="L18" s="188"/>
      <c r="M18" s="144"/>
      <c r="N18" s="144"/>
      <c r="O18" s="188"/>
      <c r="P18" s="190">
        <f t="shared" si="0"/>
        <v>2169</v>
      </c>
      <c r="Q18" s="193" t="s">
        <v>670</v>
      </c>
    </row>
    <row r="19" spans="1:17" ht="12.75">
      <c r="A19" s="53" t="s">
        <v>287</v>
      </c>
      <c r="B19" s="188">
        <v>66</v>
      </c>
      <c r="C19" s="188"/>
      <c r="D19" s="188"/>
      <c r="E19" s="188">
        <v>6</v>
      </c>
      <c r="F19" s="188">
        <v>8</v>
      </c>
      <c r="G19" s="188"/>
      <c r="H19" s="188">
        <v>142</v>
      </c>
      <c r="I19" s="188"/>
      <c r="J19" s="188"/>
      <c r="K19" s="188"/>
      <c r="L19" s="188"/>
      <c r="M19" s="144"/>
      <c r="N19" s="144"/>
      <c r="O19" s="188"/>
      <c r="P19" s="190">
        <f t="shared" si="0"/>
        <v>222</v>
      </c>
      <c r="Q19" s="193" t="s">
        <v>671</v>
      </c>
    </row>
    <row r="20" spans="1:17" ht="12.75">
      <c r="A20" s="53" t="s">
        <v>288</v>
      </c>
      <c r="B20" s="188">
        <v>667</v>
      </c>
      <c r="C20" s="188"/>
      <c r="D20" s="188">
        <v>6</v>
      </c>
      <c r="E20" s="188">
        <v>96</v>
      </c>
      <c r="F20" s="188">
        <v>116</v>
      </c>
      <c r="G20" s="188"/>
      <c r="H20" s="188">
        <v>121</v>
      </c>
      <c r="I20" s="188">
        <v>92</v>
      </c>
      <c r="J20" s="188"/>
      <c r="K20" s="188"/>
      <c r="L20" s="188"/>
      <c r="M20" s="144"/>
      <c r="N20" s="144"/>
      <c r="O20" s="188"/>
      <c r="P20" s="190">
        <f>SUM(B20:O20)</f>
        <v>1098</v>
      </c>
      <c r="Q20" s="193" t="s">
        <v>672</v>
      </c>
    </row>
    <row r="21" spans="1:17" ht="12.75">
      <c r="A21" s="53" t="s">
        <v>289</v>
      </c>
      <c r="B21" s="188">
        <v>17112</v>
      </c>
      <c r="C21" s="188"/>
      <c r="D21" s="188">
        <v>214</v>
      </c>
      <c r="E21" s="188">
        <v>750</v>
      </c>
      <c r="F21" s="188">
        <v>8507</v>
      </c>
      <c r="G21" s="188"/>
      <c r="H21" s="188">
        <v>3647</v>
      </c>
      <c r="I21" s="188">
        <v>121</v>
      </c>
      <c r="J21" s="188">
        <v>253</v>
      </c>
      <c r="K21" s="188"/>
      <c r="L21" s="188"/>
      <c r="M21" s="144">
        <v>357</v>
      </c>
      <c r="N21" s="144"/>
      <c r="O21" s="188"/>
      <c r="P21" s="190">
        <f>SUM(B21:O21)</f>
        <v>30961</v>
      </c>
      <c r="Q21" s="193" t="s">
        <v>673</v>
      </c>
    </row>
    <row r="22" spans="1:17" ht="12.75">
      <c r="A22" s="55" t="s">
        <v>290</v>
      </c>
      <c r="B22" s="188">
        <v>94139</v>
      </c>
      <c r="C22" s="188">
        <v>7193</v>
      </c>
      <c r="D22" s="188">
        <v>273</v>
      </c>
      <c r="E22" s="188"/>
      <c r="F22" s="188"/>
      <c r="G22" s="188">
        <v>1361</v>
      </c>
      <c r="H22" s="188">
        <v>15559</v>
      </c>
      <c r="I22" s="188">
        <v>19906</v>
      </c>
      <c r="J22" s="188">
        <v>75</v>
      </c>
      <c r="K22" s="188">
        <v>86</v>
      </c>
      <c r="L22" s="188">
        <v>45270</v>
      </c>
      <c r="M22" s="144">
        <v>700</v>
      </c>
      <c r="N22" s="144">
        <v>9400</v>
      </c>
      <c r="O22" s="188">
        <v>1797</v>
      </c>
      <c r="P22" s="190">
        <f>SUM(B22:O22)</f>
        <v>195759</v>
      </c>
      <c r="Q22" s="194" t="s">
        <v>290</v>
      </c>
    </row>
    <row r="23" spans="1:16" ht="12.75">
      <c r="A23" s="56" t="s">
        <v>291</v>
      </c>
      <c r="B23" s="54">
        <f aca="true" t="shared" si="1" ref="B23:O23">SUM(B4:B22)</f>
        <v>125519</v>
      </c>
      <c r="C23" s="54">
        <f t="shared" si="1"/>
        <v>7193</v>
      </c>
      <c r="D23" s="54">
        <f t="shared" si="1"/>
        <v>546</v>
      </c>
      <c r="E23" s="54">
        <f t="shared" si="1"/>
        <v>1170</v>
      </c>
      <c r="F23" s="54">
        <f t="shared" si="1"/>
        <v>10890</v>
      </c>
      <c r="G23" s="54">
        <f t="shared" si="1"/>
        <v>1361</v>
      </c>
      <c r="H23" s="54">
        <f t="shared" si="1"/>
        <v>20004</v>
      </c>
      <c r="I23" s="54">
        <f t="shared" si="1"/>
        <v>21547</v>
      </c>
      <c r="J23" s="54">
        <f t="shared" si="1"/>
        <v>328</v>
      </c>
      <c r="K23" s="54">
        <f t="shared" si="1"/>
        <v>86</v>
      </c>
      <c r="L23" s="54">
        <f t="shared" si="1"/>
        <v>45270</v>
      </c>
      <c r="M23" s="54">
        <f t="shared" si="1"/>
        <v>1057</v>
      </c>
      <c r="N23" s="54">
        <f t="shared" si="1"/>
        <v>9400</v>
      </c>
      <c r="O23" s="54">
        <f t="shared" si="1"/>
        <v>1797</v>
      </c>
      <c r="P23" s="54">
        <f>SUM(B23:O23)</f>
        <v>246168</v>
      </c>
    </row>
  </sheetData>
  <sheetProtection/>
  <mergeCells count="2">
    <mergeCell ref="A1:P1"/>
    <mergeCell ref="A2:O2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P1">
      <selection activeCell="O5" sqref="O5"/>
    </sheetView>
  </sheetViews>
  <sheetFormatPr defaultColWidth="9.140625" defaultRowHeight="12.75"/>
  <cols>
    <col min="1" max="1" width="4.00390625" style="0" customWidth="1"/>
    <col min="2" max="2" width="12.140625" style="0" customWidth="1"/>
    <col min="3" max="3" width="10.140625" style="0" customWidth="1"/>
    <col min="4" max="4" width="6.57421875" style="0" customWidth="1"/>
    <col min="5" max="6" width="7.421875" style="0" customWidth="1"/>
    <col min="7" max="7" width="9.8515625" style="0" customWidth="1"/>
    <col min="8" max="8" width="11.00390625" style="0" customWidth="1"/>
    <col min="9" max="9" width="7.7109375" style="0" customWidth="1"/>
    <col min="10" max="11" width="6.57421875" style="0" customWidth="1"/>
    <col min="12" max="12" width="6.8515625" style="0" customWidth="1"/>
    <col min="13" max="13" width="6.140625" style="0" customWidth="1"/>
    <col min="14" max="14" width="7.28125" style="0" customWidth="1"/>
    <col min="15" max="16" width="6.140625" style="0" customWidth="1"/>
    <col min="17" max="17" width="5.421875" style="0" customWidth="1"/>
    <col min="18" max="19" width="6.00390625" style="0" customWidth="1"/>
    <col min="20" max="20" width="5.8515625" style="0" customWidth="1"/>
    <col min="21" max="21" width="4.28125" style="0" customWidth="1"/>
    <col min="22" max="22" width="5.7109375" style="0" customWidth="1"/>
    <col min="23" max="23" width="6.8515625" style="0" customWidth="1"/>
    <col min="24" max="24" width="6.140625" style="0" customWidth="1"/>
    <col min="25" max="25" width="6.57421875" style="0" customWidth="1"/>
    <col min="26" max="26" width="5.421875" style="0" customWidth="1"/>
    <col min="27" max="27" width="7.28125" style="0" customWidth="1"/>
    <col min="28" max="32" width="6.28125" style="0" customWidth="1"/>
    <col min="33" max="33" width="6.140625" style="0" customWidth="1"/>
    <col min="34" max="34" width="11.7109375" style="199" customWidth="1"/>
  </cols>
  <sheetData>
    <row r="1" spans="2:32" ht="18.75">
      <c r="B1" s="434" t="s">
        <v>129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311"/>
      <c r="AE1" s="311"/>
      <c r="AF1" s="311"/>
    </row>
    <row r="2" spans="1:33" ht="13.5" thickBo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</row>
    <row r="3" spans="1:34" ht="18" customHeight="1" thickBot="1">
      <c r="A3" s="435" t="s">
        <v>293</v>
      </c>
      <c r="B3" s="433" t="s">
        <v>294</v>
      </c>
      <c r="C3" s="433" t="s">
        <v>295</v>
      </c>
      <c r="D3" s="433" t="s">
        <v>296</v>
      </c>
      <c r="E3" s="433" t="s">
        <v>684</v>
      </c>
      <c r="F3" s="433" t="s">
        <v>297</v>
      </c>
      <c r="G3" s="433" t="s">
        <v>812</v>
      </c>
      <c r="H3" s="433" t="s">
        <v>298</v>
      </c>
      <c r="I3" s="433" t="s">
        <v>299</v>
      </c>
      <c r="J3" s="433" t="s">
        <v>300</v>
      </c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 t="s">
        <v>296</v>
      </c>
      <c r="Y3" s="436" t="s">
        <v>301</v>
      </c>
      <c r="Z3" s="437"/>
      <c r="AA3" s="438"/>
      <c r="AB3" s="433" t="s">
        <v>994</v>
      </c>
      <c r="AC3" s="433" t="s">
        <v>302</v>
      </c>
      <c r="AD3" s="320">
        <v>409</v>
      </c>
      <c r="AE3" s="320"/>
      <c r="AF3" s="320"/>
      <c r="AG3" s="433" t="s">
        <v>155</v>
      </c>
      <c r="AH3" s="200"/>
    </row>
    <row r="4" spans="1:34" ht="35.25" customHeight="1" thickBot="1">
      <c r="A4" s="435"/>
      <c r="B4" s="433"/>
      <c r="C4" s="433"/>
      <c r="D4" s="433"/>
      <c r="E4" s="433"/>
      <c r="F4" s="433"/>
      <c r="G4" s="433"/>
      <c r="H4" s="433"/>
      <c r="I4" s="433"/>
      <c r="J4" s="57" t="s">
        <v>156</v>
      </c>
      <c r="K4" s="57" t="s">
        <v>157</v>
      </c>
      <c r="L4" s="57" t="s">
        <v>158</v>
      </c>
      <c r="M4" s="57" t="s">
        <v>435</v>
      </c>
      <c r="N4" s="57" t="s">
        <v>784</v>
      </c>
      <c r="O4" s="57" t="s">
        <v>159</v>
      </c>
      <c r="P4" s="57" t="s">
        <v>760</v>
      </c>
      <c r="Q4" s="57" t="s">
        <v>783</v>
      </c>
      <c r="R4" s="57">
        <v>225</v>
      </c>
      <c r="S4" s="57">
        <v>226</v>
      </c>
      <c r="T4" s="57">
        <v>290</v>
      </c>
      <c r="U4" s="57">
        <v>310</v>
      </c>
      <c r="V4" s="57" t="s">
        <v>761</v>
      </c>
      <c r="W4" s="57" t="s">
        <v>762</v>
      </c>
      <c r="X4" s="433"/>
      <c r="Y4" s="57" t="s">
        <v>763</v>
      </c>
      <c r="Z4" s="57" t="s">
        <v>764</v>
      </c>
      <c r="AA4" s="57" t="s">
        <v>765</v>
      </c>
      <c r="AB4" s="433"/>
      <c r="AC4" s="433"/>
      <c r="AD4" s="57" t="s">
        <v>992</v>
      </c>
      <c r="AE4" s="57" t="s">
        <v>845</v>
      </c>
      <c r="AF4" s="57" t="s">
        <v>993</v>
      </c>
      <c r="AG4" s="433"/>
      <c r="AH4" s="200"/>
    </row>
    <row r="5" spans="1:34" ht="21" customHeight="1" thickBot="1">
      <c r="A5" s="58">
        <v>1</v>
      </c>
      <c r="B5" s="59" t="s">
        <v>202</v>
      </c>
      <c r="C5" s="60">
        <v>567</v>
      </c>
      <c r="D5" s="60">
        <v>157</v>
      </c>
      <c r="E5" s="61">
        <v>1336</v>
      </c>
      <c r="F5" s="61">
        <v>258</v>
      </c>
      <c r="G5" s="62">
        <f>SUM(C5:F5)</f>
        <v>2318</v>
      </c>
      <c r="H5" s="62">
        <f aca="true" t="shared" si="0" ref="H5:H23">SUM(J5:AG5)</f>
        <v>2318</v>
      </c>
      <c r="I5" s="62">
        <f>SUM(J5:W5)</f>
        <v>879</v>
      </c>
      <c r="J5" s="61">
        <v>447</v>
      </c>
      <c r="K5" s="61">
        <v>135</v>
      </c>
      <c r="L5" s="61">
        <v>30</v>
      </c>
      <c r="M5" s="61">
        <v>94</v>
      </c>
      <c r="N5" s="61">
        <v>17</v>
      </c>
      <c r="O5" s="61">
        <v>63</v>
      </c>
      <c r="P5" s="61">
        <v>13</v>
      </c>
      <c r="Q5" s="61"/>
      <c r="R5" s="61">
        <v>5</v>
      </c>
      <c r="S5" s="61">
        <v>10</v>
      </c>
      <c r="T5" s="61">
        <v>5</v>
      </c>
      <c r="U5" s="61"/>
      <c r="V5" s="61">
        <v>40</v>
      </c>
      <c r="W5" s="61">
        <v>20</v>
      </c>
      <c r="X5" s="60">
        <v>157</v>
      </c>
      <c r="Y5" s="60">
        <v>378</v>
      </c>
      <c r="Z5" s="61"/>
      <c r="AA5" s="61">
        <v>550</v>
      </c>
      <c r="AB5" s="60"/>
      <c r="AC5" s="60"/>
      <c r="AD5" s="60"/>
      <c r="AE5" s="60"/>
      <c r="AF5" s="60"/>
      <c r="AG5" s="61">
        <v>354</v>
      </c>
      <c r="AH5" s="201" t="s">
        <v>202</v>
      </c>
    </row>
    <row r="6" spans="1:34" ht="21" customHeight="1" thickBot="1">
      <c r="A6" s="58">
        <v>2</v>
      </c>
      <c r="B6" s="59" t="s">
        <v>203</v>
      </c>
      <c r="C6" s="60">
        <v>1681</v>
      </c>
      <c r="D6" s="60">
        <v>51</v>
      </c>
      <c r="E6" s="61">
        <v>50</v>
      </c>
      <c r="F6" s="61">
        <v>160</v>
      </c>
      <c r="G6" s="62">
        <f aca="true" t="shared" si="1" ref="G6:G22">SUM(C6:F6)</f>
        <v>1942</v>
      </c>
      <c r="H6" s="62">
        <f t="shared" si="0"/>
        <v>1942</v>
      </c>
      <c r="I6" s="62">
        <f aca="true" t="shared" si="2" ref="I6:I22">SUM(J6:W6)</f>
        <v>762</v>
      </c>
      <c r="J6" s="61">
        <v>420</v>
      </c>
      <c r="K6" s="61">
        <v>127</v>
      </c>
      <c r="L6" s="61">
        <v>30</v>
      </c>
      <c r="M6" s="61">
        <v>42</v>
      </c>
      <c r="N6" s="61">
        <v>5</v>
      </c>
      <c r="O6" s="61">
        <v>63</v>
      </c>
      <c r="P6" s="61">
        <v>3</v>
      </c>
      <c r="Q6" s="61"/>
      <c r="R6" s="61"/>
      <c r="S6" s="61">
        <v>2</v>
      </c>
      <c r="T6" s="61">
        <v>10</v>
      </c>
      <c r="U6" s="61"/>
      <c r="V6" s="61">
        <v>40</v>
      </c>
      <c r="W6" s="61">
        <v>20</v>
      </c>
      <c r="X6" s="60">
        <v>51</v>
      </c>
      <c r="Y6" s="60">
        <v>277</v>
      </c>
      <c r="Z6" s="61"/>
      <c r="AA6" s="61">
        <v>847</v>
      </c>
      <c r="AB6" s="60"/>
      <c r="AC6" s="60"/>
      <c r="AD6" s="60"/>
      <c r="AE6" s="60">
        <v>5</v>
      </c>
      <c r="AF6" s="60"/>
      <c r="AG6" s="61"/>
      <c r="AH6" s="201" t="s">
        <v>203</v>
      </c>
    </row>
    <row r="7" spans="1:34" ht="21.75" customHeight="1" thickBot="1">
      <c r="A7" s="58">
        <v>3</v>
      </c>
      <c r="B7" s="59" t="s">
        <v>204</v>
      </c>
      <c r="C7" s="60">
        <v>405</v>
      </c>
      <c r="D7" s="60">
        <v>55</v>
      </c>
      <c r="E7" s="61">
        <v>1069</v>
      </c>
      <c r="F7" s="61">
        <v>137</v>
      </c>
      <c r="G7" s="62">
        <f t="shared" si="1"/>
        <v>1666</v>
      </c>
      <c r="H7" s="62">
        <f t="shared" si="0"/>
        <v>1666</v>
      </c>
      <c r="I7" s="62">
        <f t="shared" si="2"/>
        <v>765</v>
      </c>
      <c r="J7" s="61">
        <v>420</v>
      </c>
      <c r="K7" s="61">
        <v>127</v>
      </c>
      <c r="L7" s="61">
        <v>20</v>
      </c>
      <c r="M7" s="61">
        <v>99</v>
      </c>
      <c r="N7" s="61">
        <v>9</v>
      </c>
      <c r="O7" s="61">
        <v>63</v>
      </c>
      <c r="P7" s="61">
        <v>3</v>
      </c>
      <c r="Q7" s="61"/>
      <c r="R7" s="61"/>
      <c r="S7" s="61">
        <v>2</v>
      </c>
      <c r="T7" s="61">
        <v>2</v>
      </c>
      <c r="U7" s="61"/>
      <c r="V7" s="61"/>
      <c r="W7" s="61">
        <v>20</v>
      </c>
      <c r="X7" s="60">
        <v>55</v>
      </c>
      <c r="Y7" s="60">
        <v>202</v>
      </c>
      <c r="Z7" s="61"/>
      <c r="AA7" s="61">
        <v>572</v>
      </c>
      <c r="AB7" s="60"/>
      <c r="AC7" s="60"/>
      <c r="AD7" s="60"/>
      <c r="AE7" s="60"/>
      <c r="AF7" s="60"/>
      <c r="AG7" s="61">
        <v>72</v>
      </c>
      <c r="AH7" s="201" t="s">
        <v>204</v>
      </c>
    </row>
    <row r="8" spans="1:34" s="155" customFormat="1" ht="21.75" customHeight="1" thickBot="1">
      <c r="A8" s="153">
        <v>4</v>
      </c>
      <c r="B8" s="59" t="s">
        <v>205</v>
      </c>
      <c r="C8" s="60">
        <v>872</v>
      </c>
      <c r="D8" s="60">
        <v>28</v>
      </c>
      <c r="E8" s="60">
        <v>714</v>
      </c>
      <c r="F8" s="60">
        <v>145</v>
      </c>
      <c r="G8" s="62">
        <f t="shared" si="1"/>
        <v>1759</v>
      </c>
      <c r="H8" s="62">
        <f t="shared" si="0"/>
        <v>1759</v>
      </c>
      <c r="I8" s="62">
        <f t="shared" si="2"/>
        <v>771</v>
      </c>
      <c r="J8" s="60">
        <v>420</v>
      </c>
      <c r="K8" s="60">
        <v>127</v>
      </c>
      <c r="L8" s="60">
        <v>18</v>
      </c>
      <c r="M8" s="60">
        <v>36</v>
      </c>
      <c r="N8" s="60">
        <v>9</v>
      </c>
      <c r="O8" s="60">
        <v>63</v>
      </c>
      <c r="P8" s="60">
        <v>3</v>
      </c>
      <c r="Q8" s="60"/>
      <c r="R8" s="60">
        <v>5</v>
      </c>
      <c r="S8" s="60">
        <v>10</v>
      </c>
      <c r="T8" s="60">
        <v>20</v>
      </c>
      <c r="U8" s="60"/>
      <c r="V8" s="60">
        <v>40</v>
      </c>
      <c r="W8" s="60">
        <v>20</v>
      </c>
      <c r="X8" s="60">
        <v>28</v>
      </c>
      <c r="Y8" s="60">
        <v>202</v>
      </c>
      <c r="Z8" s="60"/>
      <c r="AA8" s="60">
        <v>728</v>
      </c>
      <c r="AB8" s="60">
        <v>25</v>
      </c>
      <c r="AC8" s="60"/>
      <c r="AD8" s="60"/>
      <c r="AE8" s="60">
        <v>5</v>
      </c>
      <c r="AF8" s="60"/>
      <c r="AG8" s="60"/>
      <c r="AH8" s="201" t="s">
        <v>205</v>
      </c>
    </row>
    <row r="9" spans="1:34" ht="21" customHeight="1" thickBot="1">
      <c r="A9" s="58">
        <v>5</v>
      </c>
      <c r="B9" s="59" t="s">
        <v>206</v>
      </c>
      <c r="C9" s="60">
        <v>833</v>
      </c>
      <c r="D9" s="60">
        <v>36</v>
      </c>
      <c r="E9" s="61">
        <v>697</v>
      </c>
      <c r="F9" s="61">
        <v>193</v>
      </c>
      <c r="G9" s="62">
        <f t="shared" si="1"/>
        <v>1759</v>
      </c>
      <c r="H9" s="62">
        <f t="shared" si="0"/>
        <v>1759</v>
      </c>
      <c r="I9" s="62">
        <f t="shared" si="2"/>
        <v>712</v>
      </c>
      <c r="J9" s="61">
        <v>422</v>
      </c>
      <c r="K9" s="61">
        <v>127</v>
      </c>
      <c r="L9" s="61">
        <v>15</v>
      </c>
      <c r="M9" s="61">
        <v>53</v>
      </c>
      <c r="N9" s="61">
        <v>5</v>
      </c>
      <c r="O9" s="61">
        <v>63</v>
      </c>
      <c r="P9" s="61">
        <v>3</v>
      </c>
      <c r="Q9" s="61"/>
      <c r="R9" s="61"/>
      <c r="S9" s="61">
        <v>2</v>
      </c>
      <c r="T9" s="61">
        <v>2</v>
      </c>
      <c r="U9" s="61"/>
      <c r="V9" s="61"/>
      <c r="W9" s="61">
        <v>20</v>
      </c>
      <c r="X9" s="60">
        <v>36</v>
      </c>
      <c r="Y9" s="60">
        <v>462</v>
      </c>
      <c r="Z9" s="61">
        <v>76</v>
      </c>
      <c r="AA9" s="61">
        <v>325</v>
      </c>
      <c r="AB9" s="60"/>
      <c r="AC9" s="60"/>
      <c r="AD9" s="60"/>
      <c r="AE9" s="60"/>
      <c r="AF9" s="60"/>
      <c r="AG9" s="61">
        <v>148</v>
      </c>
      <c r="AH9" s="201" t="s">
        <v>206</v>
      </c>
    </row>
    <row r="10" spans="1:34" ht="21.75" customHeight="1" thickBot="1">
      <c r="A10" s="58">
        <v>6</v>
      </c>
      <c r="B10" s="59" t="s">
        <v>207</v>
      </c>
      <c r="C10" s="60">
        <v>221</v>
      </c>
      <c r="D10" s="60">
        <v>36</v>
      </c>
      <c r="E10" s="61">
        <v>1127</v>
      </c>
      <c r="F10" s="61">
        <v>176</v>
      </c>
      <c r="G10" s="62">
        <f t="shared" si="1"/>
        <v>1560</v>
      </c>
      <c r="H10" s="62">
        <f t="shared" si="0"/>
        <v>1560</v>
      </c>
      <c r="I10" s="62">
        <f t="shared" si="2"/>
        <v>741</v>
      </c>
      <c r="J10" s="61">
        <v>420</v>
      </c>
      <c r="K10" s="61">
        <v>127</v>
      </c>
      <c r="L10" s="61">
        <v>15</v>
      </c>
      <c r="M10" s="61">
        <v>52</v>
      </c>
      <c r="N10" s="61">
        <v>9</v>
      </c>
      <c r="O10" s="61">
        <v>63</v>
      </c>
      <c r="P10" s="61">
        <v>3</v>
      </c>
      <c r="Q10" s="61"/>
      <c r="R10" s="61"/>
      <c r="S10" s="61">
        <v>2</v>
      </c>
      <c r="T10" s="61">
        <v>5</v>
      </c>
      <c r="U10" s="61"/>
      <c r="V10" s="61">
        <v>25</v>
      </c>
      <c r="W10" s="61">
        <v>20</v>
      </c>
      <c r="X10" s="60">
        <v>36</v>
      </c>
      <c r="Y10" s="60">
        <v>261</v>
      </c>
      <c r="Z10" s="61"/>
      <c r="AA10" s="61">
        <v>450</v>
      </c>
      <c r="AB10" s="60"/>
      <c r="AC10" s="60"/>
      <c r="AD10" s="60"/>
      <c r="AE10" s="60"/>
      <c r="AF10" s="60"/>
      <c r="AG10" s="61">
        <v>72</v>
      </c>
      <c r="AH10" s="201" t="s">
        <v>207</v>
      </c>
    </row>
    <row r="11" spans="1:34" ht="20.25" customHeight="1" thickBot="1">
      <c r="A11" s="58">
        <v>7</v>
      </c>
      <c r="B11" s="59" t="s">
        <v>208</v>
      </c>
      <c r="C11" s="60">
        <v>443</v>
      </c>
      <c r="D11" s="60">
        <v>65</v>
      </c>
      <c r="E11" s="61">
        <v>999</v>
      </c>
      <c r="F11" s="61">
        <v>150</v>
      </c>
      <c r="G11" s="62">
        <f t="shared" si="1"/>
        <v>1657</v>
      </c>
      <c r="H11" s="62">
        <f t="shared" si="0"/>
        <v>1657</v>
      </c>
      <c r="I11" s="62">
        <f t="shared" si="2"/>
        <v>752</v>
      </c>
      <c r="J11" s="61">
        <v>422</v>
      </c>
      <c r="K11" s="61">
        <v>127</v>
      </c>
      <c r="L11" s="61">
        <v>20</v>
      </c>
      <c r="M11" s="61">
        <v>49</v>
      </c>
      <c r="N11" s="61">
        <v>9</v>
      </c>
      <c r="O11" s="61">
        <v>32</v>
      </c>
      <c r="P11" s="61">
        <v>13</v>
      </c>
      <c r="Q11" s="61"/>
      <c r="R11" s="61">
        <v>5</v>
      </c>
      <c r="S11" s="61">
        <v>10</v>
      </c>
      <c r="T11" s="61">
        <v>5</v>
      </c>
      <c r="U11" s="61"/>
      <c r="V11" s="61">
        <v>40</v>
      </c>
      <c r="W11" s="61">
        <v>20</v>
      </c>
      <c r="X11" s="60">
        <v>65</v>
      </c>
      <c r="Y11" s="60">
        <v>202</v>
      </c>
      <c r="Z11" s="61"/>
      <c r="AA11" s="61">
        <v>638</v>
      </c>
      <c r="AB11" s="60"/>
      <c r="AC11" s="60"/>
      <c r="AD11" s="60"/>
      <c r="AE11" s="60"/>
      <c r="AF11" s="60"/>
      <c r="AG11" s="61"/>
      <c r="AH11" s="201" t="s">
        <v>208</v>
      </c>
    </row>
    <row r="12" spans="1:34" ht="21.75" customHeight="1" thickBot="1">
      <c r="A12" s="58">
        <v>8</v>
      </c>
      <c r="B12" s="59" t="s">
        <v>209</v>
      </c>
      <c r="C12" s="60">
        <v>126</v>
      </c>
      <c r="D12" s="60">
        <v>62</v>
      </c>
      <c r="E12" s="61">
        <v>952</v>
      </c>
      <c r="F12" s="61">
        <v>93</v>
      </c>
      <c r="G12" s="62">
        <f t="shared" si="1"/>
        <v>1233</v>
      </c>
      <c r="H12" s="62">
        <f t="shared" si="0"/>
        <v>1233</v>
      </c>
      <c r="I12" s="62">
        <f t="shared" si="2"/>
        <v>626</v>
      </c>
      <c r="J12" s="61">
        <v>379</v>
      </c>
      <c r="K12" s="61">
        <v>114</v>
      </c>
      <c r="L12" s="61">
        <v>10</v>
      </c>
      <c r="M12" s="61">
        <v>4</v>
      </c>
      <c r="N12" s="61">
        <v>8</v>
      </c>
      <c r="O12" s="61">
        <v>80</v>
      </c>
      <c r="P12" s="61">
        <v>7</v>
      </c>
      <c r="Q12" s="61"/>
      <c r="R12" s="61"/>
      <c r="S12" s="61">
        <v>2</v>
      </c>
      <c r="T12" s="61">
        <v>2</v>
      </c>
      <c r="U12" s="61"/>
      <c r="V12" s="61"/>
      <c r="W12" s="61">
        <v>20</v>
      </c>
      <c r="X12" s="60">
        <v>62</v>
      </c>
      <c r="Y12" s="60">
        <v>101</v>
      </c>
      <c r="Z12" s="61"/>
      <c r="AA12" s="61">
        <v>300</v>
      </c>
      <c r="AB12" s="60"/>
      <c r="AC12" s="60"/>
      <c r="AD12" s="60"/>
      <c r="AE12" s="60"/>
      <c r="AF12" s="60"/>
      <c r="AG12" s="61">
        <v>144</v>
      </c>
      <c r="AH12" s="201" t="s">
        <v>209</v>
      </c>
    </row>
    <row r="13" spans="1:34" ht="21" customHeight="1" thickBot="1">
      <c r="A13" s="58">
        <v>9</v>
      </c>
      <c r="B13" s="59" t="s">
        <v>210</v>
      </c>
      <c r="C13" s="60">
        <v>67</v>
      </c>
      <c r="D13" s="60">
        <v>40</v>
      </c>
      <c r="E13" s="61">
        <v>789</v>
      </c>
      <c r="F13" s="61">
        <v>16</v>
      </c>
      <c r="G13" s="62">
        <f t="shared" si="1"/>
        <v>912</v>
      </c>
      <c r="H13" s="62">
        <f t="shared" si="0"/>
        <v>912</v>
      </c>
      <c r="I13" s="62">
        <f t="shared" si="2"/>
        <v>499</v>
      </c>
      <c r="J13" s="61">
        <v>339</v>
      </c>
      <c r="K13" s="61">
        <v>102</v>
      </c>
      <c r="L13" s="61">
        <v>5</v>
      </c>
      <c r="M13" s="61"/>
      <c r="N13" s="61">
        <v>9</v>
      </c>
      <c r="O13" s="61">
        <v>19</v>
      </c>
      <c r="P13" s="61">
        <v>13</v>
      </c>
      <c r="Q13" s="61"/>
      <c r="R13" s="61"/>
      <c r="S13" s="61">
        <v>2</v>
      </c>
      <c r="T13" s="61"/>
      <c r="U13" s="61"/>
      <c r="V13" s="61"/>
      <c r="W13" s="61">
        <v>10</v>
      </c>
      <c r="X13" s="60">
        <v>40</v>
      </c>
      <c r="Y13" s="60">
        <v>101</v>
      </c>
      <c r="Z13" s="61"/>
      <c r="AA13" s="61">
        <v>200</v>
      </c>
      <c r="AB13" s="60"/>
      <c r="AC13" s="60"/>
      <c r="AD13" s="60"/>
      <c r="AE13" s="60"/>
      <c r="AF13" s="60"/>
      <c r="AG13" s="61">
        <v>72</v>
      </c>
      <c r="AH13" s="201" t="s">
        <v>210</v>
      </c>
    </row>
    <row r="14" spans="1:34" ht="20.25" customHeight="1" thickBot="1">
      <c r="A14" s="58">
        <v>10</v>
      </c>
      <c r="B14" s="59" t="s">
        <v>211</v>
      </c>
      <c r="C14" s="60">
        <v>35</v>
      </c>
      <c r="D14" s="60">
        <v>13</v>
      </c>
      <c r="E14" s="61">
        <v>708</v>
      </c>
      <c r="F14" s="61">
        <v>10</v>
      </c>
      <c r="G14" s="62">
        <f t="shared" si="1"/>
        <v>766</v>
      </c>
      <c r="H14" s="62">
        <f t="shared" si="0"/>
        <v>766</v>
      </c>
      <c r="I14" s="62">
        <f t="shared" si="2"/>
        <v>430</v>
      </c>
      <c r="J14" s="61">
        <v>313</v>
      </c>
      <c r="K14" s="61">
        <v>95</v>
      </c>
      <c r="L14" s="61">
        <v>8</v>
      </c>
      <c r="M14" s="61"/>
      <c r="N14" s="61">
        <v>4</v>
      </c>
      <c r="O14" s="61"/>
      <c r="P14" s="61"/>
      <c r="Q14" s="61"/>
      <c r="R14" s="61"/>
      <c r="S14" s="61"/>
      <c r="T14" s="61"/>
      <c r="U14" s="61"/>
      <c r="V14" s="61"/>
      <c r="W14" s="61">
        <v>10</v>
      </c>
      <c r="X14" s="60">
        <v>13</v>
      </c>
      <c r="Y14" s="60">
        <v>51</v>
      </c>
      <c r="Z14" s="61"/>
      <c r="AA14" s="61">
        <v>200</v>
      </c>
      <c r="AB14" s="60"/>
      <c r="AC14" s="60"/>
      <c r="AD14" s="60"/>
      <c r="AE14" s="60"/>
      <c r="AF14" s="60"/>
      <c r="AG14" s="61">
        <v>72</v>
      </c>
      <c r="AH14" s="201" t="s">
        <v>211</v>
      </c>
    </row>
    <row r="15" spans="1:34" ht="20.25" customHeight="1" thickBot="1">
      <c r="A15" s="58">
        <v>11</v>
      </c>
      <c r="B15" s="59" t="s">
        <v>212</v>
      </c>
      <c r="C15" s="60">
        <v>559</v>
      </c>
      <c r="D15" s="60">
        <v>39</v>
      </c>
      <c r="E15" s="61">
        <v>635</v>
      </c>
      <c r="F15" s="61">
        <v>32</v>
      </c>
      <c r="G15" s="62">
        <f t="shared" si="1"/>
        <v>1265</v>
      </c>
      <c r="H15" s="62">
        <f t="shared" si="0"/>
        <v>1265</v>
      </c>
      <c r="I15" s="62">
        <f t="shared" si="2"/>
        <v>520</v>
      </c>
      <c r="J15" s="61">
        <v>339</v>
      </c>
      <c r="K15" s="61">
        <v>102</v>
      </c>
      <c r="L15" s="61">
        <v>15</v>
      </c>
      <c r="M15" s="61">
        <v>2</v>
      </c>
      <c r="N15" s="61">
        <v>8</v>
      </c>
      <c r="O15" s="61"/>
      <c r="P15" s="61"/>
      <c r="Q15" s="61"/>
      <c r="R15" s="61"/>
      <c r="S15" s="61">
        <v>2</v>
      </c>
      <c r="T15" s="61">
        <v>2</v>
      </c>
      <c r="U15" s="61"/>
      <c r="V15" s="61">
        <v>40</v>
      </c>
      <c r="W15" s="61">
        <v>10</v>
      </c>
      <c r="X15" s="60">
        <v>39</v>
      </c>
      <c r="Y15" s="60">
        <v>101</v>
      </c>
      <c r="Z15" s="61"/>
      <c r="AA15" s="61">
        <v>461</v>
      </c>
      <c r="AB15" s="60"/>
      <c r="AC15" s="60"/>
      <c r="AD15" s="60"/>
      <c r="AE15" s="60"/>
      <c r="AF15" s="60"/>
      <c r="AG15" s="61">
        <v>144</v>
      </c>
      <c r="AH15" s="201" t="s">
        <v>212</v>
      </c>
    </row>
    <row r="16" spans="1:34" ht="21" customHeight="1" thickBot="1">
      <c r="A16" s="58">
        <v>12</v>
      </c>
      <c r="B16" s="59" t="s">
        <v>213</v>
      </c>
      <c r="C16" s="60">
        <v>316</v>
      </c>
      <c r="D16" s="60"/>
      <c r="E16" s="60">
        <v>276</v>
      </c>
      <c r="F16" s="61">
        <v>9</v>
      </c>
      <c r="G16" s="62">
        <f t="shared" si="1"/>
        <v>601</v>
      </c>
      <c r="H16" s="62">
        <f t="shared" si="0"/>
        <v>601</v>
      </c>
      <c r="I16" s="62">
        <f t="shared" si="2"/>
        <v>242</v>
      </c>
      <c r="J16" s="61">
        <v>178</v>
      </c>
      <c r="K16" s="61">
        <v>54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>
        <v>10</v>
      </c>
      <c r="X16" s="60"/>
      <c r="Y16" s="60"/>
      <c r="Z16" s="61"/>
      <c r="AA16" s="61">
        <v>215</v>
      </c>
      <c r="AB16" s="60"/>
      <c r="AC16" s="60"/>
      <c r="AD16" s="60"/>
      <c r="AE16" s="60"/>
      <c r="AF16" s="60"/>
      <c r="AG16" s="61">
        <v>144</v>
      </c>
      <c r="AH16" s="201" t="s">
        <v>213</v>
      </c>
    </row>
    <row r="17" spans="1:34" ht="21" customHeight="1" thickBot="1">
      <c r="A17" s="58">
        <v>13</v>
      </c>
      <c r="B17" s="59" t="s">
        <v>214</v>
      </c>
      <c r="C17" s="60">
        <v>4299</v>
      </c>
      <c r="D17" s="60"/>
      <c r="E17" s="60"/>
      <c r="F17" s="61">
        <v>18</v>
      </c>
      <c r="G17" s="62">
        <f t="shared" si="1"/>
        <v>4317</v>
      </c>
      <c r="H17" s="62">
        <f t="shared" si="0"/>
        <v>4317</v>
      </c>
      <c r="I17" s="62">
        <f t="shared" si="2"/>
        <v>427</v>
      </c>
      <c r="J17" s="61">
        <v>253</v>
      </c>
      <c r="K17" s="61">
        <v>76</v>
      </c>
      <c r="L17" s="61">
        <v>3</v>
      </c>
      <c r="M17" s="61"/>
      <c r="N17" s="61"/>
      <c r="O17" s="61"/>
      <c r="P17" s="61"/>
      <c r="Q17" s="61"/>
      <c r="R17" s="61"/>
      <c r="S17" s="61">
        <v>5</v>
      </c>
      <c r="T17" s="61">
        <v>10</v>
      </c>
      <c r="U17" s="61"/>
      <c r="V17" s="61">
        <v>70</v>
      </c>
      <c r="W17" s="61">
        <v>10</v>
      </c>
      <c r="X17" s="60"/>
      <c r="Y17" s="60"/>
      <c r="Z17" s="61"/>
      <c r="AA17" s="61">
        <v>3880</v>
      </c>
      <c r="AB17" s="60"/>
      <c r="AC17" s="60"/>
      <c r="AD17" s="60"/>
      <c r="AE17" s="60">
        <v>10</v>
      </c>
      <c r="AF17" s="60"/>
      <c r="AG17" s="61"/>
      <c r="AH17" s="201" t="s">
        <v>214</v>
      </c>
    </row>
    <row r="18" spans="1:34" ht="21" customHeight="1" thickBot="1">
      <c r="A18" s="58">
        <v>14</v>
      </c>
      <c r="B18" s="59" t="s">
        <v>215</v>
      </c>
      <c r="C18" s="60">
        <v>5535</v>
      </c>
      <c r="D18" s="60"/>
      <c r="E18" s="60"/>
      <c r="F18" s="61">
        <v>5</v>
      </c>
      <c r="G18" s="62">
        <f t="shared" si="1"/>
        <v>5540</v>
      </c>
      <c r="H18" s="62">
        <f t="shared" si="0"/>
        <v>5540</v>
      </c>
      <c r="I18" s="62">
        <f t="shared" si="2"/>
        <v>242</v>
      </c>
      <c r="J18" s="61">
        <v>178</v>
      </c>
      <c r="K18" s="61">
        <v>54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>
        <v>10</v>
      </c>
      <c r="X18" s="60"/>
      <c r="Y18" s="60"/>
      <c r="Z18" s="61"/>
      <c r="AA18" s="61">
        <v>5057</v>
      </c>
      <c r="AB18" s="60"/>
      <c r="AC18" s="60"/>
      <c r="AD18" s="60"/>
      <c r="AE18" s="60">
        <v>10</v>
      </c>
      <c r="AF18" s="60"/>
      <c r="AG18" s="61">
        <v>231</v>
      </c>
      <c r="AH18" s="201" t="s">
        <v>215</v>
      </c>
    </row>
    <row r="19" spans="1:34" ht="21" customHeight="1" thickBot="1">
      <c r="A19" s="58">
        <v>15</v>
      </c>
      <c r="B19" s="59" t="s">
        <v>216</v>
      </c>
      <c r="C19" s="60">
        <v>2169</v>
      </c>
      <c r="D19" s="60">
        <v>132</v>
      </c>
      <c r="E19" s="60">
        <v>2575</v>
      </c>
      <c r="F19" s="61">
        <v>385</v>
      </c>
      <c r="G19" s="62">
        <f t="shared" si="1"/>
        <v>5261</v>
      </c>
      <c r="H19" s="62">
        <f t="shared" si="0"/>
        <v>5261</v>
      </c>
      <c r="I19" s="62">
        <f t="shared" si="2"/>
        <v>1809</v>
      </c>
      <c r="J19" s="61">
        <v>1077</v>
      </c>
      <c r="K19" s="61">
        <v>325</v>
      </c>
      <c r="L19" s="61">
        <v>70</v>
      </c>
      <c r="M19" s="61">
        <v>87</v>
      </c>
      <c r="N19" s="61">
        <v>8</v>
      </c>
      <c r="O19" s="195">
        <v>32</v>
      </c>
      <c r="P19" s="61"/>
      <c r="Q19" s="61"/>
      <c r="R19" s="61">
        <v>5</v>
      </c>
      <c r="S19" s="61">
        <v>5</v>
      </c>
      <c r="T19" s="61">
        <v>20</v>
      </c>
      <c r="U19" s="61"/>
      <c r="V19" s="61">
        <v>120</v>
      </c>
      <c r="W19" s="61">
        <v>60</v>
      </c>
      <c r="X19" s="60">
        <v>132</v>
      </c>
      <c r="Y19" s="60">
        <v>109</v>
      </c>
      <c r="Z19" s="61"/>
      <c r="AA19" s="61">
        <v>2870</v>
      </c>
      <c r="AB19" s="60"/>
      <c r="AC19" s="60">
        <v>163</v>
      </c>
      <c r="AD19" s="60"/>
      <c r="AE19" s="60">
        <v>5</v>
      </c>
      <c r="AF19" s="60"/>
      <c r="AG19" s="61">
        <v>173</v>
      </c>
      <c r="AH19" s="201" t="s">
        <v>216</v>
      </c>
    </row>
    <row r="20" spans="1:34" ht="21" customHeight="1" thickBot="1">
      <c r="A20" s="58">
        <v>16</v>
      </c>
      <c r="B20" s="59" t="s">
        <v>217</v>
      </c>
      <c r="C20" s="60">
        <v>222</v>
      </c>
      <c r="D20" s="60">
        <v>40</v>
      </c>
      <c r="E20" s="60">
        <v>460</v>
      </c>
      <c r="F20" s="61">
        <v>62</v>
      </c>
      <c r="G20" s="62">
        <f t="shared" si="1"/>
        <v>784</v>
      </c>
      <c r="H20" s="62">
        <f t="shared" si="0"/>
        <v>784</v>
      </c>
      <c r="I20" s="62">
        <f t="shared" si="2"/>
        <v>639</v>
      </c>
      <c r="J20" s="61">
        <v>353</v>
      </c>
      <c r="K20" s="61">
        <v>107</v>
      </c>
      <c r="L20" s="61">
        <v>18</v>
      </c>
      <c r="M20" s="61">
        <v>52</v>
      </c>
      <c r="N20" s="61">
        <v>13</v>
      </c>
      <c r="O20" s="196">
        <v>19</v>
      </c>
      <c r="P20" s="61"/>
      <c r="Q20" s="61"/>
      <c r="R20" s="61"/>
      <c r="S20" s="61">
        <v>2</v>
      </c>
      <c r="T20" s="61">
        <v>5</v>
      </c>
      <c r="U20" s="61"/>
      <c r="V20" s="61">
        <v>50</v>
      </c>
      <c r="W20" s="61">
        <v>20</v>
      </c>
      <c r="X20" s="60">
        <v>40</v>
      </c>
      <c r="Y20" s="60"/>
      <c r="Z20" s="61"/>
      <c r="AA20" s="61">
        <v>105</v>
      </c>
      <c r="AB20" s="60"/>
      <c r="AC20" s="60"/>
      <c r="AD20" s="60"/>
      <c r="AE20" s="60"/>
      <c r="AF20" s="60"/>
      <c r="AG20" s="61"/>
      <c r="AH20" s="201" t="s">
        <v>217</v>
      </c>
    </row>
    <row r="21" spans="1:34" ht="21.75" customHeight="1" thickBot="1">
      <c r="A21" s="58">
        <v>17</v>
      </c>
      <c r="B21" s="59" t="s">
        <v>218</v>
      </c>
      <c r="C21" s="60">
        <v>1098</v>
      </c>
      <c r="D21" s="60">
        <v>78</v>
      </c>
      <c r="E21" s="60">
        <v>1733</v>
      </c>
      <c r="F21" s="61">
        <v>182</v>
      </c>
      <c r="G21" s="62">
        <f t="shared" si="1"/>
        <v>3091</v>
      </c>
      <c r="H21" s="62">
        <f t="shared" si="0"/>
        <v>3091</v>
      </c>
      <c r="I21" s="62">
        <f t="shared" si="2"/>
        <v>972</v>
      </c>
      <c r="J21" s="61">
        <v>452</v>
      </c>
      <c r="K21" s="61">
        <v>137</v>
      </c>
      <c r="L21" s="61">
        <v>20</v>
      </c>
      <c r="M21" s="61">
        <v>46</v>
      </c>
      <c r="N21" s="61">
        <v>13</v>
      </c>
      <c r="O21" s="197"/>
      <c r="P21" s="61">
        <v>5</v>
      </c>
      <c r="Q21" s="61">
        <v>144</v>
      </c>
      <c r="R21" s="196">
        <v>5</v>
      </c>
      <c r="S21" s="61">
        <v>5</v>
      </c>
      <c r="T21" s="61">
        <v>5</v>
      </c>
      <c r="U21" s="61"/>
      <c r="V21" s="61">
        <v>90</v>
      </c>
      <c r="W21" s="61">
        <v>50</v>
      </c>
      <c r="X21" s="60">
        <v>78</v>
      </c>
      <c r="Y21" s="60">
        <v>252</v>
      </c>
      <c r="Z21" s="61"/>
      <c r="AA21" s="61">
        <v>1645</v>
      </c>
      <c r="AB21" s="63"/>
      <c r="AC21" s="63"/>
      <c r="AD21" s="63"/>
      <c r="AE21" s="63"/>
      <c r="AF21" s="63"/>
      <c r="AG21" s="61">
        <v>144</v>
      </c>
      <c r="AH21" s="201" t="s">
        <v>218</v>
      </c>
    </row>
    <row r="22" spans="1:34" ht="21" customHeight="1" thickBot="1">
      <c r="A22" s="58">
        <v>18</v>
      </c>
      <c r="B22" s="59" t="s">
        <v>219</v>
      </c>
      <c r="C22" s="61">
        <v>30961</v>
      </c>
      <c r="D22" s="61">
        <v>540</v>
      </c>
      <c r="E22" s="61">
        <v>6980</v>
      </c>
      <c r="F22" s="61">
        <v>2386</v>
      </c>
      <c r="G22" s="62">
        <f t="shared" si="1"/>
        <v>40867</v>
      </c>
      <c r="H22" s="62">
        <f t="shared" si="0"/>
        <v>40867</v>
      </c>
      <c r="I22" s="62">
        <f t="shared" si="2"/>
        <v>3936</v>
      </c>
      <c r="J22" s="61">
        <v>2233</v>
      </c>
      <c r="K22" s="61">
        <v>675</v>
      </c>
      <c r="L22" s="61">
        <v>135</v>
      </c>
      <c r="M22" s="61">
        <v>301</v>
      </c>
      <c r="N22" s="61">
        <v>196</v>
      </c>
      <c r="O22" s="61">
        <v>156</v>
      </c>
      <c r="P22" s="61">
        <v>10</v>
      </c>
      <c r="Q22" s="61"/>
      <c r="R22" s="61">
        <v>7</v>
      </c>
      <c r="S22" s="61">
        <v>30</v>
      </c>
      <c r="T22" s="61">
        <v>64</v>
      </c>
      <c r="U22" s="61"/>
      <c r="V22" s="61">
        <v>70</v>
      </c>
      <c r="W22" s="61">
        <v>59</v>
      </c>
      <c r="X22" s="61">
        <v>540</v>
      </c>
      <c r="Y22" s="61">
        <v>3200</v>
      </c>
      <c r="Z22" s="61">
        <v>65</v>
      </c>
      <c r="AA22" s="61">
        <v>29917</v>
      </c>
      <c r="AB22" s="61">
        <v>172</v>
      </c>
      <c r="AC22" s="61"/>
      <c r="AD22" s="61">
        <v>2800</v>
      </c>
      <c r="AE22" s="61">
        <v>5</v>
      </c>
      <c r="AF22" s="61">
        <v>160</v>
      </c>
      <c r="AG22" s="61">
        <v>72</v>
      </c>
      <c r="AH22" s="201" t="s">
        <v>219</v>
      </c>
    </row>
    <row r="23" spans="1:34" ht="22.5" customHeight="1" thickBot="1">
      <c r="A23" s="432" t="s">
        <v>220</v>
      </c>
      <c r="B23" s="432"/>
      <c r="C23" s="64">
        <f aca="true" t="shared" si="3" ref="C23:J23">SUM(C5:C22)</f>
        <v>50409</v>
      </c>
      <c r="D23" s="64">
        <f t="shared" si="3"/>
        <v>1372</v>
      </c>
      <c r="E23" s="64">
        <f>SUM(E5:E22)</f>
        <v>21100</v>
      </c>
      <c r="F23" s="64">
        <f t="shared" si="3"/>
        <v>4417</v>
      </c>
      <c r="G23" s="62">
        <f t="shared" si="3"/>
        <v>77298</v>
      </c>
      <c r="H23" s="62">
        <f t="shared" si="0"/>
        <v>77298</v>
      </c>
      <c r="I23" s="62">
        <f t="shared" si="3"/>
        <v>15724</v>
      </c>
      <c r="J23" s="64">
        <f t="shared" si="3"/>
        <v>9065</v>
      </c>
      <c r="K23" s="64">
        <f aca="true" t="shared" si="4" ref="K23:W23">SUM(K5:K22)</f>
        <v>2738</v>
      </c>
      <c r="L23" s="64">
        <f t="shared" si="4"/>
        <v>432</v>
      </c>
      <c r="M23" s="64">
        <f t="shared" si="4"/>
        <v>917</v>
      </c>
      <c r="N23" s="64">
        <f t="shared" si="4"/>
        <v>322</v>
      </c>
      <c r="O23" s="64">
        <f t="shared" si="4"/>
        <v>716</v>
      </c>
      <c r="P23" s="64">
        <f t="shared" si="4"/>
        <v>76</v>
      </c>
      <c r="Q23" s="64">
        <f t="shared" si="4"/>
        <v>144</v>
      </c>
      <c r="R23" s="64">
        <f t="shared" si="4"/>
        <v>32</v>
      </c>
      <c r="S23" s="64">
        <f t="shared" si="4"/>
        <v>91</v>
      </c>
      <c r="T23" s="64">
        <f t="shared" si="4"/>
        <v>157</v>
      </c>
      <c r="U23" s="64">
        <f t="shared" si="4"/>
        <v>0</v>
      </c>
      <c r="V23" s="64">
        <f t="shared" si="4"/>
        <v>625</v>
      </c>
      <c r="W23" s="64">
        <f t="shared" si="4"/>
        <v>409</v>
      </c>
      <c r="X23" s="64">
        <f>SUM(X5:X22)</f>
        <v>1372</v>
      </c>
      <c r="Y23" s="64">
        <f aca="true" t="shared" si="5" ref="Y23:AG23">SUM(Y5:Y22)</f>
        <v>5899</v>
      </c>
      <c r="Z23" s="64">
        <f t="shared" si="5"/>
        <v>141</v>
      </c>
      <c r="AA23" s="64">
        <f t="shared" si="5"/>
        <v>48960</v>
      </c>
      <c r="AB23" s="64">
        <f t="shared" si="5"/>
        <v>197</v>
      </c>
      <c r="AC23" s="64">
        <f t="shared" si="5"/>
        <v>163</v>
      </c>
      <c r="AD23" s="64">
        <v>2800</v>
      </c>
      <c r="AE23" s="64">
        <f t="shared" si="5"/>
        <v>40</v>
      </c>
      <c r="AF23" s="64">
        <v>160</v>
      </c>
      <c r="AG23" s="64">
        <f t="shared" si="5"/>
        <v>1842</v>
      </c>
      <c r="AH23" s="200"/>
    </row>
    <row r="24" ht="12.75">
      <c r="E24" s="202"/>
    </row>
    <row r="25" ht="12.75">
      <c r="E25" s="202"/>
    </row>
    <row r="26" ht="15.75">
      <c r="E26" s="198"/>
    </row>
  </sheetData>
  <sheetProtection/>
  <mergeCells count="18">
    <mergeCell ref="B1:AC1"/>
    <mergeCell ref="A3:A4"/>
    <mergeCell ref="B3:B4"/>
    <mergeCell ref="C3:C4"/>
    <mergeCell ref="D3:D4"/>
    <mergeCell ref="F3:F4"/>
    <mergeCell ref="G3:G4"/>
    <mergeCell ref="H3:H4"/>
    <mergeCell ref="I3:I4"/>
    <mergeCell ref="Y3:AA3"/>
    <mergeCell ref="A23:B23"/>
    <mergeCell ref="J3:W3"/>
    <mergeCell ref="X3:X4"/>
    <mergeCell ref="A2:AG2"/>
    <mergeCell ref="AC3:AC4"/>
    <mergeCell ref="AG3:AG4"/>
    <mergeCell ref="AB3:AB4"/>
    <mergeCell ref="E3:E4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3">
      <selection activeCell="E11" sqref="E11"/>
    </sheetView>
  </sheetViews>
  <sheetFormatPr defaultColWidth="9.140625" defaultRowHeight="12.75"/>
  <cols>
    <col min="2" max="2" width="23.8515625" style="0" customWidth="1"/>
    <col min="3" max="3" width="51.7109375" style="0" customWidth="1"/>
  </cols>
  <sheetData>
    <row r="1" ht="12.75">
      <c r="C1" s="12" t="s">
        <v>974</v>
      </c>
    </row>
    <row r="2" spans="2:3" ht="39" customHeight="1">
      <c r="B2" s="351" t="s">
        <v>734</v>
      </c>
      <c r="C2" s="351"/>
    </row>
    <row r="5" spans="1:3" ht="14.25">
      <c r="A5" s="358" t="s">
        <v>70</v>
      </c>
      <c r="B5" s="358"/>
      <c r="C5" s="358"/>
    </row>
    <row r="6" spans="1:3" ht="43.5" customHeight="1">
      <c r="A6" s="359" t="s">
        <v>737</v>
      </c>
      <c r="B6" s="359"/>
      <c r="C6" s="359"/>
    </row>
    <row r="8" spans="1:3" ht="32.25" customHeight="1">
      <c r="A8" s="360" t="s">
        <v>976</v>
      </c>
      <c r="B8" s="361"/>
      <c r="C8" s="362" t="s">
        <v>738</v>
      </c>
    </row>
    <row r="9" spans="1:3" ht="51" customHeight="1">
      <c r="A9" s="4" t="s">
        <v>977</v>
      </c>
      <c r="B9" s="4" t="s">
        <v>739</v>
      </c>
      <c r="C9" s="363"/>
    </row>
    <row r="10" spans="1:3" ht="39.75" customHeight="1">
      <c r="A10" s="130" t="s">
        <v>370</v>
      </c>
      <c r="B10" s="67"/>
      <c r="C10" s="4" t="s">
        <v>978</v>
      </c>
    </row>
    <row r="11" spans="1:3" ht="49.5" customHeight="1">
      <c r="A11" s="131" t="s">
        <v>370</v>
      </c>
      <c r="B11" s="6" t="s">
        <v>419</v>
      </c>
      <c r="C11" s="9" t="s">
        <v>508</v>
      </c>
    </row>
    <row r="12" spans="1:3" ht="57" customHeight="1">
      <c r="A12" s="131" t="s">
        <v>370</v>
      </c>
      <c r="B12" s="75" t="s">
        <v>979</v>
      </c>
      <c r="C12" s="9" t="s">
        <v>980</v>
      </c>
    </row>
    <row r="13" spans="1:3" ht="47.25" customHeight="1">
      <c r="A13" s="317">
        <v>460</v>
      </c>
      <c r="B13" s="77" t="s">
        <v>981</v>
      </c>
      <c r="C13" s="315" t="s">
        <v>982</v>
      </c>
    </row>
    <row r="14" spans="1:3" ht="51.75" customHeight="1">
      <c r="A14" s="6">
        <v>460</v>
      </c>
      <c r="B14" s="71" t="s">
        <v>983</v>
      </c>
      <c r="C14" s="9" t="s">
        <v>987</v>
      </c>
    </row>
    <row r="15" spans="1:3" ht="51.75" customHeight="1">
      <c r="A15" s="318">
        <v>460</v>
      </c>
      <c r="B15" s="78" t="s">
        <v>988</v>
      </c>
      <c r="C15" s="316" t="s">
        <v>989</v>
      </c>
    </row>
    <row r="16" spans="1:3" ht="66.75" customHeight="1">
      <c r="A16" s="5">
        <v>460</v>
      </c>
      <c r="B16" s="79"/>
      <c r="C16" s="4" t="s">
        <v>990</v>
      </c>
    </row>
    <row r="17" spans="1:3" ht="32.25" customHeight="1">
      <c r="A17" s="10">
        <v>460</v>
      </c>
      <c r="B17" s="75" t="s">
        <v>991</v>
      </c>
      <c r="C17" s="9" t="s">
        <v>563</v>
      </c>
    </row>
    <row r="18" spans="1:3" ht="32.25" customHeight="1">
      <c r="A18" s="10">
        <v>460</v>
      </c>
      <c r="B18" s="75" t="s">
        <v>564</v>
      </c>
      <c r="C18" s="9" t="s">
        <v>567</v>
      </c>
    </row>
  </sheetData>
  <sheetProtection/>
  <mergeCells count="5">
    <mergeCell ref="B2:C2"/>
    <mergeCell ref="A5:C5"/>
    <mergeCell ref="A6:C6"/>
    <mergeCell ref="A8:B8"/>
    <mergeCell ref="C8:C9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43">
      <selection activeCell="A60" sqref="A60"/>
    </sheetView>
  </sheetViews>
  <sheetFormatPr defaultColWidth="9.140625" defaultRowHeight="12.75"/>
  <cols>
    <col min="1" max="1" width="14.7109375" style="0" customWidth="1"/>
    <col min="2" max="2" width="22.00390625" style="0" customWidth="1"/>
    <col min="3" max="3" width="54.00390625" style="0" customWidth="1"/>
  </cols>
  <sheetData>
    <row r="1" spans="1:4" ht="12.75">
      <c r="A1" s="127"/>
      <c r="B1" s="129"/>
      <c r="C1" s="12" t="s">
        <v>568</v>
      </c>
      <c r="D1" s="26"/>
    </row>
    <row r="2" spans="1:4" ht="38.25">
      <c r="A2" s="183"/>
      <c r="B2" s="65"/>
      <c r="C2" s="65" t="s">
        <v>329</v>
      </c>
      <c r="D2" s="29"/>
    </row>
    <row r="3" spans="1:3" ht="16.5" customHeight="1">
      <c r="A3" s="183"/>
      <c r="B3" s="183"/>
      <c r="C3" s="12"/>
    </row>
    <row r="4" spans="1:3" ht="18.75" customHeight="1">
      <c r="A4" s="365" t="s">
        <v>70</v>
      </c>
      <c r="B4" s="365"/>
      <c r="C4" s="365"/>
    </row>
    <row r="5" spans="1:4" ht="38.25" customHeight="1">
      <c r="A5" s="366" t="s">
        <v>639</v>
      </c>
      <c r="B5" s="366"/>
      <c r="C5" s="366"/>
      <c r="D5" s="81"/>
    </row>
    <row r="6" spans="1:4" ht="33.75" customHeight="1">
      <c r="A6" s="360" t="s">
        <v>976</v>
      </c>
      <c r="B6" s="361"/>
      <c r="C6" s="353" t="s">
        <v>640</v>
      </c>
      <c r="D6" s="81"/>
    </row>
    <row r="7" spans="1:4" ht="38.25">
      <c r="A7" s="4" t="s">
        <v>357</v>
      </c>
      <c r="B7" s="4" t="s">
        <v>569</v>
      </c>
      <c r="C7" s="364"/>
      <c r="D7" s="81"/>
    </row>
    <row r="8" spans="1:4" ht="35.25" customHeight="1">
      <c r="A8" s="130" t="s">
        <v>570</v>
      </c>
      <c r="B8" s="4"/>
      <c r="C8" s="4" t="s">
        <v>713</v>
      </c>
      <c r="D8" s="81"/>
    </row>
    <row r="9" spans="1:4" ht="27" customHeight="1">
      <c r="A9" s="131" t="s">
        <v>570</v>
      </c>
      <c r="B9" s="10" t="s">
        <v>928</v>
      </c>
      <c r="C9" s="7" t="s">
        <v>304</v>
      </c>
      <c r="D9" s="81"/>
    </row>
    <row r="10" spans="1:4" s="22" customFormat="1" ht="30" customHeight="1">
      <c r="A10" s="165" t="s">
        <v>570</v>
      </c>
      <c r="B10" s="44" t="s">
        <v>797</v>
      </c>
      <c r="C10" s="41" t="s">
        <v>798</v>
      </c>
      <c r="D10" s="156"/>
    </row>
    <row r="11" spans="1:4" s="22" customFormat="1" ht="30" customHeight="1">
      <c r="A11" s="165" t="s">
        <v>570</v>
      </c>
      <c r="B11" s="44" t="s">
        <v>799</v>
      </c>
      <c r="C11" s="41" t="s">
        <v>800</v>
      </c>
      <c r="D11" s="156"/>
    </row>
    <row r="12" spans="1:4" s="22" customFormat="1" ht="21" customHeight="1">
      <c r="A12" s="165" t="s">
        <v>570</v>
      </c>
      <c r="B12" s="44" t="s">
        <v>801</v>
      </c>
      <c r="C12" s="41" t="s">
        <v>802</v>
      </c>
      <c r="D12" s="156"/>
    </row>
    <row r="13" spans="1:4" s="22" customFormat="1" ht="22.5" customHeight="1">
      <c r="A13" s="165" t="s">
        <v>570</v>
      </c>
      <c r="B13" s="44" t="s">
        <v>803</v>
      </c>
      <c r="C13" s="41" t="s">
        <v>804</v>
      </c>
      <c r="D13" s="156"/>
    </row>
    <row r="14" spans="1:4" s="22" customFormat="1" ht="32.25" customHeight="1">
      <c r="A14" s="165" t="s">
        <v>570</v>
      </c>
      <c r="B14" s="44" t="s">
        <v>805</v>
      </c>
      <c r="C14" s="41" t="s">
        <v>806</v>
      </c>
      <c r="D14" s="156"/>
    </row>
    <row r="15" spans="1:4" ht="27.75" customHeight="1">
      <c r="A15" s="131" t="s">
        <v>570</v>
      </c>
      <c r="B15" s="6" t="s">
        <v>615</v>
      </c>
      <c r="C15" s="7" t="s">
        <v>616</v>
      </c>
      <c r="D15" s="81"/>
    </row>
    <row r="16" spans="1:4" ht="30" customHeight="1">
      <c r="A16" s="131" t="s">
        <v>570</v>
      </c>
      <c r="B16" s="6" t="s">
        <v>617</v>
      </c>
      <c r="C16" s="7" t="s">
        <v>163</v>
      </c>
      <c r="D16" s="81"/>
    </row>
    <row r="17" spans="1:4" ht="31.5" customHeight="1">
      <c r="A17" s="131" t="s">
        <v>570</v>
      </c>
      <c r="B17" s="10" t="s">
        <v>168</v>
      </c>
      <c r="C17" s="7" t="s">
        <v>110</v>
      </c>
      <c r="D17" s="81"/>
    </row>
    <row r="18" spans="1:4" ht="45" customHeight="1">
      <c r="A18" s="131" t="s">
        <v>570</v>
      </c>
      <c r="B18" s="6" t="s">
        <v>573</v>
      </c>
      <c r="C18" s="7" t="s">
        <v>816</v>
      </c>
      <c r="D18" s="81"/>
    </row>
    <row r="19" spans="1:4" ht="33" customHeight="1">
      <c r="A19" s="132" t="s">
        <v>471</v>
      </c>
      <c r="B19" s="4"/>
      <c r="C19" s="4" t="s">
        <v>714</v>
      </c>
      <c r="D19" s="81"/>
    </row>
    <row r="20" spans="1:4" ht="33.75" customHeight="1">
      <c r="A20" s="134" t="s">
        <v>471</v>
      </c>
      <c r="B20" s="6" t="s">
        <v>164</v>
      </c>
      <c r="C20" s="7" t="s">
        <v>167</v>
      </c>
      <c r="D20" s="81"/>
    </row>
    <row r="21" spans="1:4" ht="51" customHeight="1">
      <c r="A21" s="134" t="s">
        <v>471</v>
      </c>
      <c r="B21" s="6" t="s">
        <v>573</v>
      </c>
      <c r="C21" s="7" t="s">
        <v>816</v>
      </c>
      <c r="D21" s="81"/>
    </row>
    <row r="22" spans="1:4" ht="26.25" customHeight="1">
      <c r="A22" s="132" t="s">
        <v>571</v>
      </c>
      <c r="B22" s="133"/>
      <c r="C22" s="4" t="s">
        <v>715</v>
      </c>
      <c r="D22" s="81"/>
    </row>
    <row r="23" spans="1:4" ht="33" customHeight="1">
      <c r="A23" s="134" t="s">
        <v>571</v>
      </c>
      <c r="B23" s="6" t="s">
        <v>164</v>
      </c>
      <c r="C23" s="7" t="s">
        <v>167</v>
      </c>
      <c r="D23" s="81"/>
    </row>
    <row r="24" spans="1:4" ht="33" customHeight="1">
      <c r="A24" s="134" t="s">
        <v>571</v>
      </c>
      <c r="B24" s="6" t="s">
        <v>111</v>
      </c>
      <c r="C24" s="7" t="s">
        <v>572</v>
      </c>
      <c r="D24" s="81"/>
    </row>
    <row r="25" spans="1:4" ht="49.5" customHeight="1">
      <c r="A25" s="134" t="s">
        <v>571</v>
      </c>
      <c r="B25" s="6" t="s">
        <v>573</v>
      </c>
      <c r="C25" s="7" t="s">
        <v>816</v>
      </c>
      <c r="D25" s="81"/>
    </row>
    <row r="26" spans="1:4" ht="33.75" customHeight="1">
      <c r="A26" s="132" t="s">
        <v>870</v>
      </c>
      <c r="B26" s="6"/>
      <c r="C26" s="4" t="s">
        <v>871</v>
      </c>
      <c r="D26" s="81"/>
    </row>
    <row r="27" spans="1:4" ht="54" customHeight="1">
      <c r="A27" s="134" t="s">
        <v>870</v>
      </c>
      <c r="B27" s="6" t="s">
        <v>330</v>
      </c>
      <c r="C27" s="7" t="s">
        <v>730</v>
      </c>
      <c r="D27" s="81"/>
    </row>
    <row r="28" spans="1:4" ht="47.25" customHeight="1">
      <c r="A28" s="134" t="s">
        <v>870</v>
      </c>
      <c r="B28" s="6" t="s">
        <v>573</v>
      </c>
      <c r="C28" s="284" t="s">
        <v>816</v>
      </c>
      <c r="D28" s="81"/>
    </row>
    <row r="29" spans="1:4" ht="36.75" customHeight="1">
      <c r="A29" s="4">
        <v>141</v>
      </c>
      <c r="B29" s="4"/>
      <c r="C29" s="4" t="s">
        <v>716</v>
      </c>
      <c r="D29" s="81"/>
    </row>
    <row r="30" spans="1:4" ht="45" customHeight="1">
      <c r="A30" s="6">
        <v>141</v>
      </c>
      <c r="B30" s="10" t="s">
        <v>168</v>
      </c>
      <c r="C30" s="7" t="s">
        <v>110</v>
      </c>
      <c r="D30" s="81"/>
    </row>
    <row r="31" spans="1:4" ht="36.75" customHeight="1">
      <c r="A31" s="6">
        <v>141</v>
      </c>
      <c r="B31" s="6" t="s">
        <v>111</v>
      </c>
      <c r="C31" s="7" t="s">
        <v>572</v>
      </c>
      <c r="D31" s="81"/>
    </row>
    <row r="32" spans="1:4" ht="42.75" customHeight="1">
      <c r="A32" s="6">
        <v>141</v>
      </c>
      <c r="B32" s="6" t="s">
        <v>331</v>
      </c>
      <c r="C32" s="7" t="s">
        <v>332</v>
      </c>
      <c r="D32" s="81"/>
    </row>
    <row r="33" spans="1:4" ht="50.25" customHeight="1">
      <c r="A33" s="6">
        <v>141</v>
      </c>
      <c r="B33" s="6" t="s">
        <v>574</v>
      </c>
      <c r="C33" s="7" t="s">
        <v>44</v>
      </c>
      <c r="D33" s="81"/>
    </row>
    <row r="34" spans="1:4" ht="41.25" customHeight="1">
      <c r="A34" s="6">
        <v>141</v>
      </c>
      <c r="B34" s="6" t="s">
        <v>573</v>
      </c>
      <c r="C34" s="7" t="s">
        <v>816</v>
      </c>
      <c r="D34" s="81"/>
    </row>
    <row r="35" spans="1:4" ht="32.25" customHeight="1">
      <c r="A35" s="139">
        <v>161</v>
      </c>
      <c r="B35" s="138"/>
      <c r="C35" s="139" t="s">
        <v>717</v>
      </c>
      <c r="D35" s="81"/>
    </row>
    <row r="36" spans="1:4" ht="56.25" customHeight="1">
      <c r="A36" s="6">
        <v>161</v>
      </c>
      <c r="B36" s="6" t="s">
        <v>619</v>
      </c>
      <c r="C36" s="16" t="s">
        <v>126</v>
      </c>
      <c r="D36" s="81"/>
    </row>
    <row r="37" spans="1:4" ht="45" customHeight="1">
      <c r="A37" s="6">
        <v>161</v>
      </c>
      <c r="B37" s="6" t="s">
        <v>573</v>
      </c>
      <c r="C37" s="9" t="s">
        <v>816</v>
      </c>
      <c r="D37" s="81"/>
    </row>
    <row r="38" spans="1:4" ht="30" customHeight="1">
      <c r="A38" s="5">
        <v>182</v>
      </c>
      <c r="B38" s="135"/>
      <c r="C38" s="4" t="s">
        <v>718</v>
      </c>
      <c r="D38" s="81"/>
    </row>
    <row r="39" spans="1:4" ht="25.5" customHeight="1">
      <c r="A39" s="10">
        <v>182</v>
      </c>
      <c r="B39" s="10" t="s">
        <v>429</v>
      </c>
      <c r="C39" s="187" t="s">
        <v>774</v>
      </c>
      <c r="D39" s="81"/>
    </row>
    <row r="40" spans="1:4" ht="25.5" customHeight="1">
      <c r="A40" s="10">
        <v>182</v>
      </c>
      <c r="B40" s="10" t="s">
        <v>575</v>
      </c>
      <c r="C40" s="7" t="s">
        <v>795</v>
      </c>
      <c r="D40" s="81"/>
    </row>
    <row r="41" spans="1:4" ht="34.5" customHeight="1">
      <c r="A41" s="10">
        <v>182</v>
      </c>
      <c r="B41" s="131" t="s">
        <v>479</v>
      </c>
      <c r="C41" s="7" t="s">
        <v>773</v>
      </c>
      <c r="D41" s="81"/>
    </row>
    <row r="42" spans="1:4" ht="30" customHeight="1">
      <c r="A42" s="10">
        <v>182</v>
      </c>
      <c r="B42" s="131" t="s">
        <v>612</v>
      </c>
      <c r="C42" s="7" t="s">
        <v>303</v>
      </c>
      <c r="D42" s="81"/>
    </row>
    <row r="43" spans="1:4" ht="25.5" customHeight="1">
      <c r="A43" s="10">
        <v>182</v>
      </c>
      <c r="B43" s="131" t="s">
        <v>653</v>
      </c>
      <c r="C43" s="7" t="s">
        <v>796</v>
      </c>
      <c r="D43" s="81"/>
    </row>
    <row r="44" spans="1:4" ht="24" customHeight="1">
      <c r="A44" s="10">
        <v>182</v>
      </c>
      <c r="B44" s="10" t="s">
        <v>576</v>
      </c>
      <c r="C44" s="7" t="s">
        <v>577</v>
      </c>
      <c r="D44" s="81"/>
    </row>
    <row r="45" spans="1:4" ht="50.25" customHeight="1">
      <c r="A45" s="10">
        <v>182</v>
      </c>
      <c r="B45" s="10" t="s">
        <v>431</v>
      </c>
      <c r="C45" s="7" t="s">
        <v>578</v>
      </c>
      <c r="D45" s="81"/>
    </row>
    <row r="46" spans="1:4" ht="43.5" customHeight="1">
      <c r="A46" s="10">
        <v>182</v>
      </c>
      <c r="B46" s="10" t="s">
        <v>579</v>
      </c>
      <c r="C46" s="7" t="s">
        <v>586</v>
      </c>
      <c r="D46" s="81"/>
    </row>
    <row r="47" spans="1:4" ht="32.25" customHeight="1">
      <c r="A47" s="10">
        <v>182</v>
      </c>
      <c r="B47" s="10" t="s">
        <v>811</v>
      </c>
      <c r="C47" s="7" t="s">
        <v>810</v>
      </c>
      <c r="D47" s="81"/>
    </row>
    <row r="48" spans="1:4" s="22" customFormat="1" ht="54.75" customHeight="1">
      <c r="A48" s="6">
        <v>182</v>
      </c>
      <c r="B48" s="6" t="s">
        <v>382</v>
      </c>
      <c r="C48" s="7" t="s">
        <v>513</v>
      </c>
      <c r="D48" s="156"/>
    </row>
    <row r="49" spans="1:4" s="22" customFormat="1" ht="58.5" customHeight="1">
      <c r="A49" s="5">
        <v>188</v>
      </c>
      <c r="B49" s="10"/>
      <c r="C49" s="4" t="s">
        <v>587</v>
      </c>
      <c r="D49" s="156"/>
    </row>
    <row r="50" spans="1:4" s="22" customFormat="1" ht="54.75" customHeight="1">
      <c r="A50" s="10">
        <v>188</v>
      </c>
      <c r="B50" s="6" t="s">
        <v>330</v>
      </c>
      <c r="C50" s="7" t="s">
        <v>730</v>
      </c>
      <c r="D50" s="156"/>
    </row>
    <row r="51" spans="1:4" ht="36" customHeight="1">
      <c r="A51" s="10">
        <v>188</v>
      </c>
      <c r="B51" s="10" t="s">
        <v>732</v>
      </c>
      <c r="C51" s="9" t="s">
        <v>733</v>
      </c>
      <c r="D51" s="81"/>
    </row>
    <row r="52" spans="1:4" ht="48" customHeight="1">
      <c r="A52" s="10">
        <v>188</v>
      </c>
      <c r="B52" s="6" t="s">
        <v>573</v>
      </c>
      <c r="C52" s="7" t="s">
        <v>816</v>
      </c>
      <c r="D52" s="81"/>
    </row>
    <row r="53" spans="1:4" ht="36" customHeight="1">
      <c r="A53" s="4">
        <v>192</v>
      </c>
      <c r="B53" s="4"/>
      <c r="C53" s="4" t="s">
        <v>719</v>
      </c>
      <c r="D53" s="81"/>
    </row>
    <row r="54" spans="1:3" ht="41.25" customHeight="1">
      <c r="A54" s="6">
        <v>192</v>
      </c>
      <c r="B54" s="6" t="s">
        <v>573</v>
      </c>
      <c r="C54" s="7" t="s">
        <v>816</v>
      </c>
    </row>
    <row r="55" spans="1:3" ht="34.5" customHeight="1">
      <c r="A55" s="132" t="s">
        <v>588</v>
      </c>
      <c r="B55" s="6"/>
      <c r="C55" s="4" t="s">
        <v>196</v>
      </c>
    </row>
    <row r="56" spans="1:3" ht="34.5" customHeight="1">
      <c r="A56" s="134" t="s">
        <v>588</v>
      </c>
      <c r="B56" s="6" t="s">
        <v>111</v>
      </c>
      <c r="C56" s="7" t="s">
        <v>572</v>
      </c>
    </row>
    <row r="57" spans="1:3" ht="43.5" customHeight="1">
      <c r="A57" s="134" t="s">
        <v>588</v>
      </c>
      <c r="B57" s="6" t="s">
        <v>573</v>
      </c>
      <c r="C57" s="7" t="s">
        <v>816</v>
      </c>
    </row>
    <row r="58" spans="1:3" ht="45.75" customHeight="1">
      <c r="A58" s="132" t="s">
        <v>589</v>
      </c>
      <c r="B58" s="6"/>
      <c r="C58" s="4" t="s">
        <v>197</v>
      </c>
    </row>
    <row r="59" spans="1:3" ht="55.5" customHeight="1">
      <c r="A59" s="10">
        <v>322</v>
      </c>
      <c r="B59" s="10" t="s">
        <v>590</v>
      </c>
      <c r="C59" s="7" t="s">
        <v>591</v>
      </c>
    </row>
    <row r="60" spans="1:3" ht="45.75" customHeight="1">
      <c r="A60" s="10">
        <v>322</v>
      </c>
      <c r="B60" s="6" t="s">
        <v>573</v>
      </c>
      <c r="C60" s="7" t="s">
        <v>816</v>
      </c>
    </row>
    <row r="61" spans="1:3" ht="32.25" customHeight="1">
      <c r="A61" s="5">
        <v>415</v>
      </c>
      <c r="B61" s="4"/>
      <c r="C61" s="5" t="s">
        <v>872</v>
      </c>
    </row>
    <row r="62" spans="1:3" ht="41.25" customHeight="1">
      <c r="A62" s="10">
        <v>415</v>
      </c>
      <c r="B62" s="6" t="s">
        <v>573</v>
      </c>
      <c r="C62" s="284" t="s">
        <v>816</v>
      </c>
    </row>
    <row r="63" spans="1:3" ht="32.25" customHeight="1">
      <c r="A63" s="4">
        <v>498</v>
      </c>
      <c r="B63" s="4"/>
      <c r="C63" s="4" t="s">
        <v>198</v>
      </c>
    </row>
    <row r="64" spans="1:3" ht="46.5" customHeight="1">
      <c r="A64" s="6">
        <v>498</v>
      </c>
      <c r="B64" s="6" t="s">
        <v>573</v>
      </c>
      <c r="C64" s="6" t="s">
        <v>816</v>
      </c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</sheetData>
  <sheetProtection/>
  <mergeCells count="4">
    <mergeCell ref="A6:B6"/>
    <mergeCell ref="C6:C7"/>
    <mergeCell ref="A4:C4"/>
    <mergeCell ref="A5:C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0.140625" style="0" customWidth="1"/>
    <col min="2" max="2" width="21.8515625" style="0" customWidth="1"/>
    <col min="3" max="3" width="59.7109375" style="0" customWidth="1"/>
  </cols>
  <sheetData>
    <row r="1" spans="1:4" ht="12.75">
      <c r="A1" s="127"/>
      <c r="B1" s="127"/>
      <c r="C1" s="12" t="s">
        <v>592</v>
      </c>
      <c r="D1" s="26"/>
    </row>
    <row r="2" spans="1:4" ht="38.25">
      <c r="A2" s="183"/>
      <c r="B2" s="183"/>
      <c r="C2" s="65" t="s">
        <v>42</v>
      </c>
      <c r="D2" s="29"/>
    </row>
    <row r="3" spans="1:3" ht="12.75">
      <c r="A3" s="183"/>
      <c r="B3" s="183"/>
      <c r="C3" s="12"/>
    </row>
    <row r="4" spans="1:3" ht="12.75">
      <c r="A4" s="365" t="s">
        <v>70</v>
      </c>
      <c r="B4" s="365"/>
      <c r="C4" s="365"/>
    </row>
    <row r="5" spans="1:4" ht="28.5" customHeight="1">
      <c r="A5" s="366" t="s">
        <v>263</v>
      </c>
      <c r="B5" s="366"/>
      <c r="C5" s="366"/>
      <c r="D5" s="81"/>
    </row>
    <row r="6" spans="1:3" ht="12.75">
      <c r="A6" s="183"/>
      <c r="B6" s="183"/>
      <c r="C6" s="183"/>
    </row>
    <row r="7" spans="1:4" ht="41.25" customHeight="1">
      <c r="A7" s="360" t="s">
        <v>976</v>
      </c>
      <c r="B7" s="361"/>
      <c r="C7" s="353" t="s">
        <v>640</v>
      </c>
      <c r="D7" s="81"/>
    </row>
    <row r="8" spans="1:4" ht="38.25" customHeight="1">
      <c r="A8" s="74" t="s">
        <v>333</v>
      </c>
      <c r="B8" s="4" t="s">
        <v>569</v>
      </c>
      <c r="C8" s="364"/>
      <c r="D8" s="81"/>
    </row>
    <row r="9" spans="1:4" ht="33" customHeight="1">
      <c r="A9" s="4">
        <v>769</v>
      </c>
      <c r="B9" s="4"/>
      <c r="C9" s="5" t="s">
        <v>125</v>
      </c>
      <c r="D9" s="81"/>
    </row>
    <row r="10" spans="1:4" ht="35.25" customHeight="1">
      <c r="A10" s="6">
        <v>769</v>
      </c>
      <c r="B10" s="10" t="s">
        <v>815</v>
      </c>
      <c r="C10" s="9" t="s">
        <v>816</v>
      </c>
      <c r="D10" s="81"/>
    </row>
    <row r="11" spans="1:4" ht="38.25" customHeight="1">
      <c r="A11" s="5">
        <v>771</v>
      </c>
      <c r="B11" s="136"/>
      <c r="C11" s="4" t="s">
        <v>712</v>
      </c>
      <c r="D11" s="81"/>
    </row>
    <row r="12" spans="1:3" ht="30.75" customHeight="1">
      <c r="A12" s="10">
        <v>771</v>
      </c>
      <c r="B12" s="10" t="s">
        <v>615</v>
      </c>
      <c r="C12" s="82" t="s">
        <v>616</v>
      </c>
    </row>
    <row r="13" spans="1:3" ht="33.75" customHeight="1">
      <c r="A13" s="10">
        <v>771</v>
      </c>
      <c r="B13" s="10" t="s">
        <v>168</v>
      </c>
      <c r="C13" s="9" t="s">
        <v>110</v>
      </c>
    </row>
    <row r="14" spans="1:3" ht="36" customHeight="1">
      <c r="A14" s="10">
        <v>771</v>
      </c>
      <c r="B14" s="10" t="s">
        <v>815</v>
      </c>
      <c r="C14" s="9" t="s">
        <v>816</v>
      </c>
    </row>
  </sheetData>
  <sheetProtection/>
  <mergeCells count="4">
    <mergeCell ref="A4:C4"/>
    <mergeCell ref="A5:C5"/>
    <mergeCell ref="A7:B7"/>
    <mergeCell ref="C7:C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74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22.421875" style="0" customWidth="1"/>
    <col min="2" max="2" width="56.421875" style="0" customWidth="1"/>
    <col min="3" max="3" width="13.00390625" style="285" customWidth="1"/>
  </cols>
  <sheetData>
    <row r="2" spans="2:3" ht="12.75">
      <c r="B2" s="370" t="s">
        <v>525</v>
      </c>
      <c r="C2" s="371"/>
    </row>
    <row r="3" spans="2:3" ht="42.75" customHeight="1">
      <c r="B3" s="351" t="s">
        <v>734</v>
      </c>
      <c r="C3" s="351"/>
    </row>
    <row r="4" ht="12.75">
      <c r="C4" s="220"/>
    </row>
    <row r="5" ht="12.75">
      <c r="C5" s="221" t="s">
        <v>984</v>
      </c>
    </row>
    <row r="6" spans="1:3" ht="14.25">
      <c r="A6" s="372" t="s">
        <v>814</v>
      </c>
      <c r="B6" s="373"/>
      <c r="C6" s="373"/>
    </row>
    <row r="7" spans="1:3" ht="14.25" customHeight="1">
      <c r="A7" s="372" t="s">
        <v>505</v>
      </c>
      <c r="B7" s="373"/>
      <c r="C7" s="373"/>
    </row>
    <row r="8" spans="2:3" ht="12.75">
      <c r="B8" s="1"/>
      <c r="C8" s="13" t="s">
        <v>424</v>
      </c>
    </row>
    <row r="9" spans="1:3" ht="36">
      <c r="A9" s="14" t="s">
        <v>859</v>
      </c>
      <c r="B9" s="5" t="s">
        <v>858</v>
      </c>
      <c r="C9" s="5" t="s">
        <v>839</v>
      </c>
    </row>
    <row r="10" spans="1:3" ht="12.75">
      <c r="A10" s="2"/>
      <c r="B10" s="5" t="s">
        <v>305</v>
      </c>
      <c r="C10" s="4"/>
    </row>
    <row r="11" spans="1:3" ht="17.25" customHeight="1">
      <c r="A11" s="5" t="s">
        <v>432</v>
      </c>
      <c r="B11" s="8" t="s">
        <v>306</v>
      </c>
      <c r="C11" s="222">
        <f>SUM(C12)</f>
        <v>94139</v>
      </c>
    </row>
    <row r="12" spans="1:3" ht="16.5" customHeight="1">
      <c r="A12" s="19" t="s">
        <v>429</v>
      </c>
      <c r="B12" s="23" t="s">
        <v>774</v>
      </c>
      <c r="C12" s="223">
        <f>SUM(C13:C14)</f>
        <v>94139</v>
      </c>
    </row>
    <row r="13" spans="1:3" ht="56.25" customHeight="1">
      <c r="A13" s="10" t="s">
        <v>433</v>
      </c>
      <c r="B13" s="9" t="s">
        <v>423</v>
      </c>
      <c r="C13" s="27">
        <v>93335</v>
      </c>
    </row>
    <row r="14" spans="1:3" ht="95.25" customHeight="1">
      <c r="A14" s="10" t="s">
        <v>434</v>
      </c>
      <c r="B14" s="9" t="s">
        <v>425</v>
      </c>
      <c r="C14" s="27">
        <v>804</v>
      </c>
    </row>
    <row r="15" spans="1:3" ht="18.75" customHeight="1">
      <c r="A15" s="5" t="s">
        <v>919</v>
      </c>
      <c r="B15" s="11" t="s">
        <v>795</v>
      </c>
      <c r="C15" s="222">
        <f>SUM(C16,C21,C23)</f>
        <v>23025</v>
      </c>
    </row>
    <row r="16" spans="1:3" ht="27">
      <c r="A16" s="19" t="s">
        <v>479</v>
      </c>
      <c r="B16" s="20" t="s">
        <v>478</v>
      </c>
      <c r="C16" s="223">
        <f>SUM(C17,C19)</f>
        <v>15559</v>
      </c>
    </row>
    <row r="17" spans="1:3" ht="25.5">
      <c r="A17" s="10" t="s">
        <v>490</v>
      </c>
      <c r="B17" s="7" t="s">
        <v>45</v>
      </c>
      <c r="C17" s="27">
        <v>12927</v>
      </c>
    </row>
    <row r="18" spans="1:3" ht="25.5">
      <c r="A18" s="40" t="s">
        <v>608</v>
      </c>
      <c r="B18" s="41" t="s">
        <v>45</v>
      </c>
      <c r="C18" s="224">
        <v>12927</v>
      </c>
    </row>
    <row r="19" spans="1:3" ht="38.25">
      <c r="A19" s="10" t="s">
        <v>491</v>
      </c>
      <c r="B19" s="7" t="s">
        <v>46</v>
      </c>
      <c r="C19" s="27">
        <v>2632</v>
      </c>
    </row>
    <row r="20" spans="1:3" ht="38.25">
      <c r="A20" s="40" t="s">
        <v>609</v>
      </c>
      <c r="B20" s="41" t="s">
        <v>46</v>
      </c>
      <c r="C20" s="224">
        <v>2632</v>
      </c>
    </row>
    <row r="21" spans="1:3" ht="27">
      <c r="A21" s="19" t="s">
        <v>868</v>
      </c>
      <c r="B21" s="21" t="s">
        <v>303</v>
      </c>
      <c r="C21" s="223">
        <v>7193</v>
      </c>
    </row>
    <row r="22" spans="1:3" ht="25.5">
      <c r="A22" s="10" t="s">
        <v>610</v>
      </c>
      <c r="B22" s="9" t="s">
        <v>303</v>
      </c>
      <c r="C22" s="27">
        <v>7193</v>
      </c>
    </row>
    <row r="23" spans="1:3" ht="18.75" customHeight="1">
      <c r="A23" s="19" t="s">
        <v>653</v>
      </c>
      <c r="B23" s="21" t="s">
        <v>796</v>
      </c>
      <c r="C23" s="223">
        <v>273</v>
      </c>
    </row>
    <row r="24" spans="1:3" ht="16.5" customHeight="1">
      <c r="A24" s="10" t="s">
        <v>611</v>
      </c>
      <c r="B24" s="9" t="s">
        <v>796</v>
      </c>
      <c r="C24" s="27">
        <v>273</v>
      </c>
    </row>
    <row r="25" spans="1:3" ht="18.75" customHeight="1">
      <c r="A25" s="5" t="s">
        <v>920</v>
      </c>
      <c r="B25" s="11" t="s">
        <v>921</v>
      </c>
      <c r="C25" s="222">
        <f>SUM(C26:C27)</f>
        <v>1361</v>
      </c>
    </row>
    <row r="26" spans="1:3" ht="57.75" customHeight="1">
      <c r="A26" s="10" t="s">
        <v>431</v>
      </c>
      <c r="B26" s="9" t="s">
        <v>48</v>
      </c>
      <c r="C26" s="27">
        <v>1345</v>
      </c>
    </row>
    <row r="27" spans="1:3" ht="33.75" customHeight="1">
      <c r="A27" s="10" t="s">
        <v>443</v>
      </c>
      <c r="B27" s="16" t="s">
        <v>442</v>
      </c>
      <c r="C27" s="27">
        <v>16</v>
      </c>
    </row>
    <row r="28" spans="1:3" ht="30" customHeight="1">
      <c r="A28" s="5" t="s">
        <v>925</v>
      </c>
      <c r="B28" s="11" t="s">
        <v>844</v>
      </c>
      <c r="C28" s="222">
        <f>SUM(C29:C31)</f>
        <v>19981</v>
      </c>
    </row>
    <row r="29" spans="1:3" ht="69.75" customHeight="1">
      <c r="A29" s="10" t="s">
        <v>261</v>
      </c>
      <c r="B29" s="9" t="s">
        <v>852</v>
      </c>
      <c r="C29" s="27">
        <v>384</v>
      </c>
    </row>
    <row r="30" spans="1:3" ht="63.75">
      <c r="A30" s="10" t="s">
        <v>813</v>
      </c>
      <c r="B30" s="9" t="s">
        <v>842</v>
      </c>
      <c r="C30" s="27">
        <v>19522</v>
      </c>
    </row>
    <row r="31" spans="1:3" ht="63.75">
      <c r="A31" s="10" t="s">
        <v>430</v>
      </c>
      <c r="B31" s="9" t="s">
        <v>449</v>
      </c>
      <c r="C31" s="27">
        <v>75</v>
      </c>
    </row>
    <row r="32" spans="1:3" ht="22.5" customHeight="1">
      <c r="A32" s="5" t="s">
        <v>926</v>
      </c>
      <c r="B32" s="11" t="s">
        <v>426</v>
      </c>
      <c r="C32" s="222">
        <f>SUM(C33)</f>
        <v>86</v>
      </c>
    </row>
    <row r="33" spans="1:3" ht="18.75" customHeight="1">
      <c r="A33" s="10" t="s">
        <v>928</v>
      </c>
      <c r="B33" s="9" t="s">
        <v>304</v>
      </c>
      <c r="C33" s="27">
        <f>SUM(C34:C37)</f>
        <v>86</v>
      </c>
    </row>
    <row r="34" spans="1:3" ht="29.25" customHeight="1">
      <c r="A34" s="44" t="s">
        <v>797</v>
      </c>
      <c r="B34" s="41" t="s">
        <v>798</v>
      </c>
      <c r="C34" s="224">
        <v>22</v>
      </c>
    </row>
    <row r="35" spans="1:3" ht="30" customHeight="1">
      <c r="A35" s="44" t="s">
        <v>799</v>
      </c>
      <c r="B35" s="41" t="s">
        <v>800</v>
      </c>
      <c r="C35" s="224">
        <v>3</v>
      </c>
    </row>
    <row r="36" spans="1:3" ht="20.25" customHeight="1">
      <c r="A36" s="44" t="s">
        <v>801</v>
      </c>
      <c r="B36" s="41" t="s">
        <v>802</v>
      </c>
      <c r="C36" s="224">
        <v>4</v>
      </c>
    </row>
    <row r="37" spans="1:3" ht="24" customHeight="1">
      <c r="A37" s="44" t="s">
        <v>803</v>
      </c>
      <c r="B37" s="41" t="s">
        <v>804</v>
      </c>
      <c r="C37" s="224">
        <v>57</v>
      </c>
    </row>
    <row r="38" spans="1:3" ht="25.5">
      <c r="A38" s="4" t="s">
        <v>128</v>
      </c>
      <c r="B38" s="184" t="s">
        <v>580</v>
      </c>
      <c r="C38" s="222">
        <v>9400</v>
      </c>
    </row>
    <row r="39" spans="1:3" ht="25.5">
      <c r="A39" s="6" t="s">
        <v>697</v>
      </c>
      <c r="B39" s="7" t="s">
        <v>698</v>
      </c>
      <c r="C39" s="27">
        <v>9400</v>
      </c>
    </row>
    <row r="40" spans="1:3" ht="21.75" customHeight="1">
      <c r="A40" s="5" t="s">
        <v>929</v>
      </c>
      <c r="B40" s="11" t="s">
        <v>427</v>
      </c>
      <c r="C40" s="222">
        <f>SUM(C41:C43)</f>
        <v>45970</v>
      </c>
    </row>
    <row r="41" spans="1:3" ht="76.5">
      <c r="A41" s="10" t="s">
        <v>141</v>
      </c>
      <c r="B41" s="9" t="s">
        <v>62</v>
      </c>
      <c r="C41" s="27">
        <v>45270</v>
      </c>
    </row>
    <row r="42" spans="1:3" ht="45.75" customHeight="1">
      <c r="A42" s="10" t="s">
        <v>258</v>
      </c>
      <c r="B42" s="9" t="s">
        <v>381</v>
      </c>
      <c r="C42" s="25">
        <v>357</v>
      </c>
    </row>
    <row r="43" spans="1:3" ht="51">
      <c r="A43" s="10" t="s">
        <v>445</v>
      </c>
      <c r="B43" s="128" t="s">
        <v>63</v>
      </c>
      <c r="C43" s="25">
        <v>343</v>
      </c>
    </row>
    <row r="44" spans="1:3" ht="21.75" customHeight="1">
      <c r="A44" s="4" t="s">
        <v>930</v>
      </c>
      <c r="B44" s="11" t="s">
        <v>428</v>
      </c>
      <c r="C44" s="222">
        <f>SUM(C45,C47,C48,C54,C55,C56)</f>
        <v>1797</v>
      </c>
    </row>
    <row r="45" spans="1:3" ht="25.5">
      <c r="A45" s="6" t="s">
        <v>811</v>
      </c>
      <c r="B45" s="9" t="s">
        <v>810</v>
      </c>
      <c r="C45" s="27">
        <v>4</v>
      </c>
    </row>
    <row r="46" spans="1:3" ht="101.25" customHeight="1">
      <c r="A46" s="44" t="s">
        <v>613</v>
      </c>
      <c r="B46" s="47" t="s">
        <v>614</v>
      </c>
      <c r="C46" s="224">
        <v>4</v>
      </c>
    </row>
    <row r="47" spans="1:3" ht="54.75" customHeight="1">
      <c r="A47" s="6" t="s">
        <v>382</v>
      </c>
      <c r="B47" s="9" t="s">
        <v>513</v>
      </c>
      <c r="C47" s="27">
        <v>78</v>
      </c>
    </row>
    <row r="48" spans="1:3" ht="70.5" customHeight="1">
      <c r="A48" s="6" t="s">
        <v>514</v>
      </c>
      <c r="B48" s="45" t="s">
        <v>515</v>
      </c>
      <c r="C48" s="27">
        <f>SUM(C49:C53)</f>
        <v>208</v>
      </c>
    </row>
    <row r="49" spans="1:3" ht="25.5">
      <c r="A49" s="46" t="s">
        <v>615</v>
      </c>
      <c r="B49" s="185" t="s">
        <v>616</v>
      </c>
      <c r="C49" s="224">
        <v>39</v>
      </c>
    </row>
    <row r="50" spans="1:3" ht="33.75" customHeight="1">
      <c r="A50" s="46" t="s">
        <v>617</v>
      </c>
      <c r="B50" s="186" t="s">
        <v>163</v>
      </c>
      <c r="C50" s="224">
        <v>20</v>
      </c>
    </row>
    <row r="51" spans="1:3" ht="31.5" customHeight="1">
      <c r="A51" s="46" t="s">
        <v>164</v>
      </c>
      <c r="B51" s="186" t="s">
        <v>167</v>
      </c>
      <c r="C51" s="224">
        <v>19</v>
      </c>
    </row>
    <row r="52" spans="1:3" ht="33.75" customHeight="1">
      <c r="A52" s="46" t="s">
        <v>168</v>
      </c>
      <c r="B52" s="186" t="s">
        <v>110</v>
      </c>
      <c r="C52" s="224">
        <v>117</v>
      </c>
    </row>
    <row r="53" spans="1:3" ht="30" customHeight="1">
      <c r="A53" s="46" t="s">
        <v>111</v>
      </c>
      <c r="B53" s="186" t="s">
        <v>618</v>
      </c>
      <c r="C53" s="224">
        <v>13</v>
      </c>
    </row>
    <row r="54" spans="1:3" ht="51">
      <c r="A54" s="6" t="s">
        <v>516</v>
      </c>
      <c r="B54" s="45" t="s">
        <v>44</v>
      </c>
      <c r="C54" s="27">
        <v>257</v>
      </c>
    </row>
    <row r="55" spans="1:3" ht="51">
      <c r="A55" s="6" t="s">
        <v>619</v>
      </c>
      <c r="B55" s="45" t="s">
        <v>126</v>
      </c>
      <c r="C55" s="27">
        <v>133</v>
      </c>
    </row>
    <row r="56" spans="1:3" ht="46.5" customHeight="1">
      <c r="A56" s="6" t="s">
        <v>815</v>
      </c>
      <c r="B56" s="9" t="s">
        <v>816</v>
      </c>
      <c r="C56" s="27">
        <v>1117</v>
      </c>
    </row>
    <row r="57" spans="1:3" ht="18.75" customHeight="1">
      <c r="A57" s="367" t="s">
        <v>47</v>
      </c>
      <c r="B57" s="368"/>
      <c r="C57" s="225">
        <f>SUM(C11,C15,C25,C28,C32,C38,C40,C44)</f>
        <v>195759</v>
      </c>
    </row>
    <row r="58" spans="1:3" ht="24" customHeight="1">
      <c r="A58" s="17" t="s">
        <v>861</v>
      </c>
      <c r="B58" s="18" t="s">
        <v>860</v>
      </c>
      <c r="C58" s="226">
        <f>SUM(C59,C62,C64)</f>
        <v>355227.6</v>
      </c>
    </row>
    <row r="59" spans="1:3" ht="35.25" customHeight="1">
      <c r="A59" s="31" t="s">
        <v>66</v>
      </c>
      <c r="B59" s="32" t="s">
        <v>67</v>
      </c>
      <c r="C59" s="227">
        <f>SUM(C60:C61)</f>
        <v>138243</v>
      </c>
    </row>
    <row r="60" spans="1:3" ht="31.5" customHeight="1">
      <c r="A60" s="33" t="s">
        <v>854</v>
      </c>
      <c r="B60" s="16" t="s">
        <v>855</v>
      </c>
      <c r="C60" s="144">
        <v>135243</v>
      </c>
    </row>
    <row r="61" spans="1:3" ht="28.5" customHeight="1">
      <c r="A61" s="33" t="s">
        <v>379</v>
      </c>
      <c r="B61" s="16" t="s">
        <v>383</v>
      </c>
      <c r="C61" s="144">
        <v>3000</v>
      </c>
    </row>
    <row r="62" spans="1:3" ht="35.25" customHeight="1">
      <c r="A62" s="31" t="s">
        <v>68</v>
      </c>
      <c r="B62" s="32" t="s">
        <v>437</v>
      </c>
      <c r="C62" s="227">
        <f>SUM(C63)</f>
        <v>41097</v>
      </c>
    </row>
    <row r="63" spans="1:3" ht="23.25" customHeight="1">
      <c r="A63" s="30" t="s">
        <v>856</v>
      </c>
      <c r="B63" s="16" t="s">
        <v>127</v>
      </c>
      <c r="C63" s="144">
        <v>41097</v>
      </c>
    </row>
    <row r="64" spans="1:3" ht="30" customHeight="1">
      <c r="A64" s="34" t="s">
        <v>438</v>
      </c>
      <c r="B64" s="32" t="s">
        <v>439</v>
      </c>
      <c r="C64" s="228">
        <f>SUM(C65:C73)</f>
        <v>175887.6</v>
      </c>
    </row>
    <row r="65" spans="1:3" ht="44.25" customHeight="1">
      <c r="A65" s="30" t="s">
        <v>51</v>
      </c>
      <c r="B65" s="16" t="s">
        <v>522</v>
      </c>
      <c r="C65" s="144">
        <v>1372</v>
      </c>
    </row>
    <row r="66" spans="1:3" ht="72" customHeight="1">
      <c r="A66" s="30" t="s">
        <v>526</v>
      </c>
      <c r="B66" s="16" t="s">
        <v>444</v>
      </c>
      <c r="C66" s="144">
        <v>127332</v>
      </c>
    </row>
    <row r="67" spans="1:3" ht="32.25" customHeight="1">
      <c r="A67" s="30" t="s">
        <v>527</v>
      </c>
      <c r="B67" s="16" t="s">
        <v>441</v>
      </c>
      <c r="C67" s="229">
        <v>23511.7</v>
      </c>
    </row>
    <row r="68" spans="1:3" ht="33" customHeight="1">
      <c r="A68" s="35" t="s">
        <v>528</v>
      </c>
      <c r="B68" s="16" t="s">
        <v>440</v>
      </c>
      <c r="C68" s="144">
        <v>4417</v>
      </c>
    </row>
    <row r="69" spans="1:3" ht="33.75" customHeight="1">
      <c r="A69" s="30" t="s">
        <v>69</v>
      </c>
      <c r="B69" s="36" t="s">
        <v>604</v>
      </c>
      <c r="C69" s="144">
        <v>310</v>
      </c>
    </row>
    <row r="70" spans="1:3" ht="45" customHeight="1">
      <c r="A70" s="37" t="s">
        <v>605</v>
      </c>
      <c r="B70" s="16" t="s">
        <v>606</v>
      </c>
      <c r="C70" s="230">
        <v>5880</v>
      </c>
    </row>
    <row r="71" spans="1:3" ht="133.5" customHeight="1">
      <c r="A71" s="37" t="s">
        <v>834</v>
      </c>
      <c r="B71" s="39" t="s">
        <v>362</v>
      </c>
      <c r="C71" s="230">
        <v>7790</v>
      </c>
    </row>
    <row r="72" spans="1:3" ht="63.75">
      <c r="A72" s="38" t="s">
        <v>49</v>
      </c>
      <c r="B72" s="39" t="s">
        <v>50</v>
      </c>
      <c r="C72" s="144">
        <v>2400</v>
      </c>
    </row>
    <row r="73" spans="1:3" ht="25.5">
      <c r="A73" s="38" t="s">
        <v>324</v>
      </c>
      <c r="B73" s="39" t="s">
        <v>325</v>
      </c>
      <c r="C73" s="229">
        <v>2874.9</v>
      </c>
    </row>
    <row r="74" spans="1:3" ht="22.5" customHeight="1">
      <c r="A74" s="369" t="s">
        <v>812</v>
      </c>
      <c r="B74" s="369"/>
      <c r="C74" s="262">
        <f>SUM(C57,C58)</f>
        <v>550986.6</v>
      </c>
    </row>
  </sheetData>
  <sheetProtection/>
  <mergeCells count="6">
    <mergeCell ref="A57:B57"/>
    <mergeCell ref="A74:B74"/>
    <mergeCell ref="B2:C2"/>
    <mergeCell ref="B3:C3"/>
    <mergeCell ref="A6:C6"/>
    <mergeCell ref="A7:C7"/>
  </mergeCells>
  <printOptions/>
  <pageMargins left="0.5905511811023623" right="0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35">
      <selection activeCell="F7" sqref="F7"/>
    </sheetView>
  </sheetViews>
  <sheetFormatPr defaultColWidth="9.140625" defaultRowHeight="12.75"/>
  <cols>
    <col min="1" max="1" width="22.421875" style="0" customWidth="1"/>
    <col min="2" max="2" width="51.28125" style="0" customWidth="1"/>
    <col min="3" max="3" width="11.00390625" style="3" customWidth="1"/>
    <col min="4" max="4" width="11.28125" style="3" customWidth="1"/>
  </cols>
  <sheetData>
    <row r="2" spans="1:4" ht="12.75">
      <c r="A2" s="370" t="s">
        <v>986</v>
      </c>
      <c r="B2" s="370"/>
      <c r="C2" s="370"/>
      <c r="D2" s="370"/>
    </row>
    <row r="3" spans="1:4" ht="37.5" customHeight="1">
      <c r="A3" s="351" t="s">
        <v>734</v>
      </c>
      <c r="B3" s="351"/>
      <c r="C3" s="351"/>
      <c r="D3" s="351"/>
    </row>
    <row r="4" ht="12.75">
      <c r="C4" s="220"/>
    </row>
    <row r="5" spans="3:4" ht="12.75">
      <c r="C5" s="220"/>
      <c r="D5" s="221" t="s">
        <v>985</v>
      </c>
    </row>
    <row r="6" spans="1:4" ht="14.25">
      <c r="A6" s="372" t="s">
        <v>814</v>
      </c>
      <c r="B6" s="372"/>
      <c r="C6" s="372"/>
      <c r="D6" s="372"/>
    </row>
    <row r="7" spans="1:4" ht="27" customHeight="1">
      <c r="A7" s="372" t="s">
        <v>506</v>
      </c>
      <c r="B7" s="372"/>
      <c r="C7" s="372"/>
      <c r="D7" s="372"/>
    </row>
    <row r="8" spans="2:4" ht="12.75">
      <c r="B8" s="1"/>
      <c r="C8" s="374" t="s">
        <v>424</v>
      </c>
      <c r="D8" s="374"/>
    </row>
    <row r="9" spans="1:4" ht="36">
      <c r="A9" s="14" t="s">
        <v>859</v>
      </c>
      <c r="B9" s="5" t="s">
        <v>858</v>
      </c>
      <c r="C9" s="4" t="s">
        <v>840</v>
      </c>
      <c r="D9" s="4" t="s">
        <v>436</v>
      </c>
    </row>
    <row r="10" spans="1:4" ht="12.75">
      <c r="A10" s="2"/>
      <c r="B10" s="5" t="s">
        <v>305</v>
      </c>
      <c r="C10" s="4"/>
      <c r="D10" s="6"/>
    </row>
    <row r="11" spans="1:4" ht="21.75" customHeight="1">
      <c r="A11" s="5" t="s">
        <v>432</v>
      </c>
      <c r="B11" s="147" t="s">
        <v>306</v>
      </c>
      <c r="C11" s="28">
        <f>SUM(C12)</f>
        <v>96963</v>
      </c>
      <c r="D11" s="28">
        <f>SUM(D12)</f>
        <v>99872</v>
      </c>
    </row>
    <row r="12" spans="1:4" ht="19.5" customHeight="1">
      <c r="A12" s="10" t="s">
        <v>429</v>
      </c>
      <c r="B12" s="187" t="s">
        <v>774</v>
      </c>
      <c r="C12" s="25">
        <v>96963</v>
      </c>
      <c r="D12" s="25">
        <v>99872</v>
      </c>
    </row>
    <row r="13" spans="1:4" ht="20.25" customHeight="1">
      <c r="A13" s="5" t="s">
        <v>919</v>
      </c>
      <c r="B13" s="184" t="s">
        <v>795</v>
      </c>
      <c r="C13" s="28">
        <f>SUM(C14:C16)</f>
        <v>23732</v>
      </c>
      <c r="D13" s="28">
        <f>SUM(D14:D16)</f>
        <v>24443</v>
      </c>
    </row>
    <row r="14" spans="1:4" ht="25.5">
      <c r="A14" s="10" t="s">
        <v>479</v>
      </c>
      <c r="B14" s="7" t="s">
        <v>478</v>
      </c>
      <c r="C14" s="25">
        <v>16026</v>
      </c>
      <c r="D14" s="25">
        <v>16506</v>
      </c>
    </row>
    <row r="15" spans="1:4" ht="31.5" customHeight="1">
      <c r="A15" s="10" t="s">
        <v>868</v>
      </c>
      <c r="B15" s="7" t="s">
        <v>303</v>
      </c>
      <c r="C15" s="25">
        <v>7409</v>
      </c>
      <c r="D15" s="25">
        <v>7631</v>
      </c>
    </row>
    <row r="16" spans="1:4" ht="24" customHeight="1">
      <c r="A16" s="10" t="s">
        <v>653</v>
      </c>
      <c r="B16" s="7" t="s">
        <v>796</v>
      </c>
      <c r="C16" s="25">
        <v>297</v>
      </c>
      <c r="D16" s="25">
        <v>306</v>
      </c>
    </row>
    <row r="17" spans="1:4" ht="21.75" customHeight="1">
      <c r="A17" s="5" t="s">
        <v>920</v>
      </c>
      <c r="B17" s="184" t="s">
        <v>921</v>
      </c>
      <c r="C17" s="28">
        <v>1402</v>
      </c>
      <c r="D17" s="28">
        <v>1445</v>
      </c>
    </row>
    <row r="18" spans="1:4" ht="30" customHeight="1">
      <c r="A18" s="5" t="s">
        <v>925</v>
      </c>
      <c r="B18" s="184" t="s">
        <v>844</v>
      </c>
      <c r="C18" s="28">
        <v>19981</v>
      </c>
      <c r="D18" s="28">
        <v>19981</v>
      </c>
    </row>
    <row r="19" spans="1:4" ht="25.5" customHeight="1">
      <c r="A19" s="5" t="s">
        <v>926</v>
      </c>
      <c r="B19" s="184" t="s">
        <v>426</v>
      </c>
      <c r="C19" s="28">
        <v>90</v>
      </c>
      <c r="D19" s="28">
        <v>93</v>
      </c>
    </row>
    <row r="20" spans="1:4" ht="22.5" customHeight="1">
      <c r="A20" s="10" t="s">
        <v>928</v>
      </c>
      <c r="B20" s="7" t="s">
        <v>304</v>
      </c>
      <c r="C20" s="25">
        <v>90</v>
      </c>
      <c r="D20" s="25">
        <v>93</v>
      </c>
    </row>
    <row r="21" spans="1:4" ht="30" customHeight="1">
      <c r="A21" s="4" t="s">
        <v>128</v>
      </c>
      <c r="B21" s="184" t="s">
        <v>580</v>
      </c>
      <c r="C21" s="28">
        <v>9400</v>
      </c>
      <c r="D21" s="28">
        <v>9400</v>
      </c>
    </row>
    <row r="22" spans="1:4" ht="32.25" customHeight="1">
      <c r="A22" s="6" t="s">
        <v>697</v>
      </c>
      <c r="B22" s="7" t="s">
        <v>698</v>
      </c>
      <c r="C22" s="25">
        <v>9400</v>
      </c>
      <c r="D22" s="25">
        <v>9400</v>
      </c>
    </row>
    <row r="23" spans="1:4" ht="33" customHeight="1">
      <c r="A23" s="5" t="s">
        <v>929</v>
      </c>
      <c r="B23" s="184" t="s">
        <v>427</v>
      </c>
      <c r="C23" s="28">
        <v>970</v>
      </c>
      <c r="D23" s="28">
        <v>970</v>
      </c>
    </row>
    <row r="24" spans="1:4" ht="21" customHeight="1">
      <c r="A24" s="4" t="s">
        <v>930</v>
      </c>
      <c r="B24" s="184" t="s">
        <v>428</v>
      </c>
      <c r="C24" s="28">
        <v>1859</v>
      </c>
      <c r="D24" s="28">
        <v>1914</v>
      </c>
    </row>
    <row r="25" spans="1:4" ht="19.5" customHeight="1">
      <c r="A25" s="375" t="s">
        <v>47</v>
      </c>
      <c r="B25" s="376"/>
      <c r="C25" s="231">
        <f>SUM(C11,C13,C17,C18,C19,C21,C23,C24)</f>
        <v>154397</v>
      </c>
      <c r="D25" s="231">
        <f>SUM(D11,D13,D17,D18,D19,D21,D23,D24)</f>
        <v>158118</v>
      </c>
    </row>
    <row r="26" spans="1:4" ht="26.25" customHeight="1">
      <c r="A26" s="17" t="s">
        <v>861</v>
      </c>
      <c r="B26" s="18" t="s">
        <v>860</v>
      </c>
      <c r="C26" s="232">
        <f>SUM(C27,C29)</f>
        <v>280170.1</v>
      </c>
      <c r="D26" s="28">
        <f>SUM(D27,D29)</f>
        <v>275597</v>
      </c>
    </row>
    <row r="27" spans="1:4" ht="36.75" customHeight="1">
      <c r="A27" s="31" t="s">
        <v>66</v>
      </c>
      <c r="B27" s="32" t="s">
        <v>67</v>
      </c>
      <c r="C27" s="233">
        <f>SUM(C28)</f>
        <v>108194</v>
      </c>
      <c r="D27" s="233">
        <f>SUM(D28)</f>
        <v>108194</v>
      </c>
    </row>
    <row r="28" spans="1:4" ht="33.75" customHeight="1">
      <c r="A28" s="33" t="s">
        <v>854</v>
      </c>
      <c r="B28" s="16" t="s">
        <v>855</v>
      </c>
      <c r="C28" s="234">
        <v>108194</v>
      </c>
      <c r="D28" s="234">
        <v>108194</v>
      </c>
    </row>
    <row r="29" spans="1:4" ht="33.75" customHeight="1">
      <c r="A29" s="34" t="s">
        <v>438</v>
      </c>
      <c r="B29" s="32" t="s">
        <v>439</v>
      </c>
      <c r="C29" s="235">
        <f>SUM(C30:C38)</f>
        <v>171976.1</v>
      </c>
      <c r="D29" s="233">
        <f>SUM(D30:D38)</f>
        <v>167403</v>
      </c>
    </row>
    <row r="30" spans="1:4" ht="45.75" customHeight="1">
      <c r="A30" s="30" t="s">
        <v>51</v>
      </c>
      <c r="B30" s="16" t="s">
        <v>522</v>
      </c>
      <c r="C30" s="234">
        <v>1410</v>
      </c>
      <c r="D30" s="234">
        <v>1412</v>
      </c>
    </row>
    <row r="31" spans="1:4" ht="86.25" customHeight="1">
      <c r="A31" s="30" t="s">
        <v>526</v>
      </c>
      <c r="B31" s="16" t="s">
        <v>444</v>
      </c>
      <c r="C31" s="236">
        <v>123623.7</v>
      </c>
      <c r="D31" s="236">
        <v>119327.9</v>
      </c>
    </row>
    <row r="32" spans="1:4" ht="39.75" customHeight="1">
      <c r="A32" s="30" t="s">
        <v>527</v>
      </c>
      <c r="B32" s="16" t="s">
        <v>441</v>
      </c>
      <c r="C32" s="236">
        <v>23511.7</v>
      </c>
      <c r="D32" s="236">
        <v>23511.7</v>
      </c>
    </row>
    <row r="33" spans="1:4" ht="36" customHeight="1">
      <c r="A33" s="35" t="s">
        <v>528</v>
      </c>
      <c r="B33" s="16" t="s">
        <v>440</v>
      </c>
      <c r="C33" s="234">
        <v>4417</v>
      </c>
      <c r="D33" s="234">
        <v>4417</v>
      </c>
    </row>
    <row r="34" spans="1:4" ht="35.25" customHeight="1">
      <c r="A34" s="30" t="s">
        <v>69</v>
      </c>
      <c r="B34" s="36" t="s">
        <v>604</v>
      </c>
      <c r="C34" s="234">
        <v>310</v>
      </c>
      <c r="D34" s="234">
        <v>310</v>
      </c>
    </row>
    <row r="35" spans="1:4" ht="46.5" customHeight="1">
      <c r="A35" s="37" t="s">
        <v>605</v>
      </c>
      <c r="B35" s="16" t="s">
        <v>606</v>
      </c>
      <c r="C35" s="237">
        <v>5708.7</v>
      </c>
      <c r="D35" s="237">
        <v>5510.4</v>
      </c>
    </row>
    <row r="36" spans="1:4" ht="159" customHeight="1">
      <c r="A36" s="37" t="s">
        <v>834</v>
      </c>
      <c r="B36" s="39" t="s">
        <v>362</v>
      </c>
      <c r="C36" s="238">
        <v>7790</v>
      </c>
      <c r="D36" s="238">
        <v>7790</v>
      </c>
    </row>
    <row r="37" spans="1:4" ht="74.25" customHeight="1">
      <c r="A37" s="38" t="s">
        <v>49</v>
      </c>
      <c r="B37" s="39" t="s">
        <v>50</v>
      </c>
      <c r="C37" s="236">
        <v>2330.1</v>
      </c>
      <c r="D37" s="236">
        <v>2249.1</v>
      </c>
    </row>
    <row r="38" spans="1:4" ht="32.25" customHeight="1">
      <c r="A38" s="38" t="s">
        <v>324</v>
      </c>
      <c r="B38" s="39" t="s">
        <v>325</v>
      </c>
      <c r="C38" s="236">
        <v>2874.9</v>
      </c>
      <c r="D38" s="236">
        <v>2874.9</v>
      </c>
    </row>
    <row r="39" spans="1:4" ht="24" customHeight="1">
      <c r="A39" s="369" t="s">
        <v>812</v>
      </c>
      <c r="B39" s="369"/>
      <c r="C39" s="239">
        <f>SUM(C25:C26)</f>
        <v>434567.1</v>
      </c>
      <c r="D39" s="240">
        <f>SUM(D25:D26)</f>
        <v>433715</v>
      </c>
    </row>
  </sheetData>
  <sheetProtection/>
  <mergeCells count="7">
    <mergeCell ref="A39:B39"/>
    <mergeCell ref="A2:D2"/>
    <mergeCell ref="A3:D3"/>
    <mergeCell ref="C8:D8"/>
    <mergeCell ref="A25:B25"/>
    <mergeCell ref="A7:D7"/>
    <mergeCell ref="A6:D6"/>
  </mergeCells>
  <printOptions/>
  <pageMargins left="0.7874015748031497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00390625" style="336" customWidth="1"/>
    <col min="2" max="2" width="9.7109375" style="336" customWidth="1"/>
    <col min="3" max="3" width="9.140625" style="336" customWidth="1"/>
    <col min="4" max="4" width="8.28125" style="336" customWidth="1"/>
    <col min="5" max="5" width="11.421875" style="337" customWidth="1"/>
  </cols>
  <sheetData>
    <row r="1" spans="1:5" ht="12.75">
      <c r="A1" s="370" t="s">
        <v>548</v>
      </c>
      <c r="B1" s="370"/>
      <c r="C1" s="370"/>
      <c r="D1" s="370"/>
      <c r="E1" s="370"/>
    </row>
    <row r="2" spans="1:5" ht="42.75" customHeight="1">
      <c r="A2" s="351" t="s">
        <v>734</v>
      </c>
      <c r="B2" s="351"/>
      <c r="C2" s="351"/>
      <c r="D2" s="351"/>
      <c r="E2" s="351"/>
    </row>
    <row r="3" spans="1:5" ht="19.5" customHeight="1">
      <c r="A3" s="351" t="s">
        <v>984</v>
      </c>
      <c r="B3" s="351"/>
      <c r="C3" s="351"/>
      <c r="D3" s="351"/>
      <c r="E3" s="351"/>
    </row>
    <row r="4" spans="1:7" s="182" customFormat="1" ht="44.25" customHeight="1">
      <c r="A4" s="379" t="s">
        <v>544</v>
      </c>
      <c r="B4" s="379"/>
      <c r="C4" s="379"/>
      <c r="D4" s="379"/>
      <c r="E4" s="379"/>
      <c r="F4" s="181"/>
      <c r="G4" s="181"/>
    </row>
    <row r="5" spans="1:7" s="182" customFormat="1" ht="12" customHeight="1">
      <c r="A5" s="378"/>
      <c r="B5" s="378"/>
      <c r="C5" s="378"/>
      <c r="D5" s="378"/>
      <c r="E5" s="378"/>
      <c r="F5" s="181"/>
      <c r="G5" s="181"/>
    </row>
    <row r="6" spans="1:5" ht="19.5" customHeight="1">
      <c r="A6" s="377" t="s">
        <v>17</v>
      </c>
      <c r="B6" s="377"/>
      <c r="C6" s="377"/>
      <c r="D6" s="377"/>
      <c r="E6" s="377"/>
    </row>
    <row r="7" spans="1:5" ht="38.25">
      <c r="A7" s="295" t="s">
        <v>582</v>
      </c>
      <c r="B7" s="295" t="s">
        <v>455</v>
      </c>
      <c r="C7" s="295" t="s">
        <v>456</v>
      </c>
      <c r="D7" s="295" t="s">
        <v>457</v>
      </c>
      <c r="E7" s="34" t="s">
        <v>545</v>
      </c>
    </row>
    <row r="8" spans="1:5" ht="24" customHeight="1">
      <c r="A8" s="300" t="s">
        <v>458</v>
      </c>
      <c r="B8" s="295"/>
      <c r="C8" s="295"/>
      <c r="D8" s="295"/>
      <c r="E8" s="296">
        <f>SUM(E9,E49,E53,E61,E81,E104,E166,E201,E212,E231,E241,E246,E249)</f>
        <v>559773.6000000001</v>
      </c>
    </row>
    <row r="9" spans="1:5" s="24" customFormat="1" ht="23.25" customHeight="1">
      <c r="A9" s="300" t="s">
        <v>462</v>
      </c>
      <c r="B9" s="149" t="s">
        <v>463</v>
      </c>
      <c r="C9" s="149" t="s">
        <v>460</v>
      </c>
      <c r="D9" s="149" t="s">
        <v>461</v>
      </c>
      <c r="E9" s="296">
        <f>SUM(E10,E17,E13,E31,E41,E44)</f>
        <v>31842</v>
      </c>
    </row>
    <row r="10" spans="1:5" s="24" customFormat="1" ht="42.75" customHeight="1">
      <c r="A10" s="300" t="s">
        <v>464</v>
      </c>
      <c r="B10" s="149" t="s">
        <v>465</v>
      </c>
      <c r="C10" s="149" t="s">
        <v>460</v>
      </c>
      <c r="D10" s="149" t="s">
        <v>461</v>
      </c>
      <c r="E10" s="296">
        <f>SUM(E11)</f>
        <v>931</v>
      </c>
    </row>
    <row r="11" spans="1:5" ht="21.75" customHeight="1">
      <c r="A11" s="302" t="s">
        <v>466</v>
      </c>
      <c r="B11" s="141" t="s">
        <v>465</v>
      </c>
      <c r="C11" s="141" t="s">
        <v>467</v>
      </c>
      <c r="D11" s="141" t="s">
        <v>461</v>
      </c>
      <c r="E11" s="244">
        <f>SUM(E12)</f>
        <v>931</v>
      </c>
    </row>
    <row r="12" spans="1:5" ht="21.75" customHeight="1">
      <c r="A12" s="302" t="s">
        <v>751</v>
      </c>
      <c r="B12" s="141" t="s">
        <v>465</v>
      </c>
      <c r="C12" s="141" t="s">
        <v>467</v>
      </c>
      <c r="D12" s="141" t="s">
        <v>752</v>
      </c>
      <c r="E12" s="244">
        <v>931</v>
      </c>
    </row>
    <row r="13" spans="1:5" s="24" customFormat="1" ht="32.25" customHeight="1">
      <c r="A13" s="300" t="s">
        <v>877</v>
      </c>
      <c r="B13" s="149" t="s">
        <v>878</v>
      </c>
      <c r="C13" s="149" t="s">
        <v>879</v>
      </c>
      <c r="D13" s="149" t="s">
        <v>461</v>
      </c>
      <c r="E13" s="296">
        <f>SUM(E14:E16)</f>
        <v>615</v>
      </c>
    </row>
    <row r="14" spans="1:5" s="24" customFormat="1" ht="20.25" customHeight="1">
      <c r="A14" s="302" t="s">
        <v>751</v>
      </c>
      <c r="B14" s="141" t="s">
        <v>878</v>
      </c>
      <c r="C14" s="141" t="s">
        <v>879</v>
      </c>
      <c r="D14" s="141" t="s">
        <v>752</v>
      </c>
      <c r="E14" s="244">
        <v>555</v>
      </c>
    </row>
    <row r="15" spans="1:5" s="24" customFormat="1" ht="31.5" customHeight="1">
      <c r="A15" s="302" t="s">
        <v>755</v>
      </c>
      <c r="B15" s="141" t="s">
        <v>878</v>
      </c>
      <c r="C15" s="141" t="s">
        <v>879</v>
      </c>
      <c r="D15" s="141" t="s">
        <v>753</v>
      </c>
      <c r="E15" s="244">
        <v>4</v>
      </c>
    </row>
    <row r="16" spans="1:5" ht="34.5" customHeight="1">
      <c r="A16" s="302" t="s">
        <v>756</v>
      </c>
      <c r="B16" s="141" t="s">
        <v>878</v>
      </c>
      <c r="C16" s="141" t="s">
        <v>879</v>
      </c>
      <c r="D16" s="141" t="s">
        <v>754</v>
      </c>
      <c r="E16" s="244">
        <v>56</v>
      </c>
    </row>
    <row r="17" spans="1:5" s="24" customFormat="1" ht="48" customHeight="1">
      <c r="A17" s="300" t="s">
        <v>880</v>
      </c>
      <c r="B17" s="149" t="s">
        <v>881</v>
      </c>
      <c r="C17" s="149" t="s">
        <v>460</v>
      </c>
      <c r="D17" s="149" t="s">
        <v>461</v>
      </c>
      <c r="E17" s="296">
        <f>SUM(E18,E24,E26)</f>
        <v>22267</v>
      </c>
    </row>
    <row r="18" spans="1:5" ht="19.5" customHeight="1">
      <c r="A18" s="302" t="s">
        <v>882</v>
      </c>
      <c r="B18" s="141" t="s">
        <v>881</v>
      </c>
      <c r="C18" s="141" t="s">
        <v>883</v>
      </c>
      <c r="D18" s="141" t="s">
        <v>461</v>
      </c>
      <c r="E18" s="244">
        <f>SUM(E19:E23)</f>
        <v>20671</v>
      </c>
    </row>
    <row r="19" spans="1:5" ht="21" customHeight="1">
      <c r="A19" s="302" t="s">
        <v>751</v>
      </c>
      <c r="B19" s="141" t="s">
        <v>881</v>
      </c>
      <c r="C19" s="141" t="s">
        <v>883</v>
      </c>
      <c r="D19" s="141" t="s">
        <v>752</v>
      </c>
      <c r="E19" s="244">
        <v>15553</v>
      </c>
    </row>
    <row r="20" spans="1:5" ht="21.75" customHeight="1">
      <c r="A20" s="302" t="s">
        <v>819</v>
      </c>
      <c r="B20" s="141" t="s">
        <v>881</v>
      </c>
      <c r="C20" s="141" t="s">
        <v>883</v>
      </c>
      <c r="D20" s="141" t="s">
        <v>347</v>
      </c>
      <c r="E20" s="244">
        <v>20</v>
      </c>
    </row>
    <row r="21" spans="1:5" ht="32.25" customHeight="1">
      <c r="A21" s="302" t="s">
        <v>755</v>
      </c>
      <c r="B21" s="141" t="s">
        <v>881</v>
      </c>
      <c r="C21" s="141" t="s">
        <v>883</v>
      </c>
      <c r="D21" s="141" t="s">
        <v>753</v>
      </c>
      <c r="E21" s="244">
        <v>705</v>
      </c>
    </row>
    <row r="22" spans="1:5" ht="34.5" customHeight="1">
      <c r="A22" s="302" t="s">
        <v>756</v>
      </c>
      <c r="B22" s="141" t="s">
        <v>881</v>
      </c>
      <c r="C22" s="141" t="s">
        <v>883</v>
      </c>
      <c r="D22" s="141" t="s">
        <v>754</v>
      </c>
      <c r="E22" s="244">
        <v>2962</v>
      </c>
    </row>
    <row r="23" spans="1:5" ht="34.5" customHeight="1">
      <c r="A23" s="302" t="s">
        <v>531</v>
      </c>
      <c r="B23" s="141" t="s">
        <v>881</v>
      </c>
      <c r="C23" s="141" t="s">
        <v>883</v>
      </c>
      <c r="D23" s="141" t="s">
        <v>530</v>
      </c>
      <c r="E23" s="244">
        <v>1431</v>
      </c>
    </row>
    <row r="24" spans="1:5" ht="30.75" customHeight="1">
      <c r="A24" s="302" t="s">
        <v>884</v>
      </c>
      <c r="B24" s="141" t="s">
        <v>881</v>
      </c>
      <c r="C24" s="141" t="s">
        <v>885</v>
      </c>
      <c r="D24" s="141" t="s">
        <v>461</v>
      </c>
      <c r="E24" s="244">
        <f>SUM(E25)</f>
        <v>746</v>
      </c>
    </row>
    <row r="25" spans="1:5" ht="23.25" customHeight="1">
      <c r="A25" s="302" t="s">
        <v>751</v>
      </c>
      <c r="B25" s="141" t="s">
        <v>881</v>
      </c>
      <c r="C25" s="141" t="s">
        <v>885</v>
      </c>
      <c r="D25" s="141" t="s">
        <v>752</v>
      </c>
      <c r="E25" s="244">
        <v>746</v>
      </c>
    </row>
    <row r="26" spans="1:5" s="24" customFormat="1" ht="23.25" customHeight="1">
      <c r="A26" s="300" t="s">
        <v>892</v>
      </c>
      <c r="B26" s="149" t="s">
        <v>881</v>
      </c>
      <c r="C26" s="149" t="s">
        <v>893</v>
      </c>
      <c r="D26" s="149" t="s">
        <v>461</v>
      </c>
      <c r="E26" s="296">
        <f>SUM(E27,E29)</f>
        <v>850</v>
      </c>
    </row>
    <row r="27" spans="1:5" s="24" customFormat="1" ht="39.75" customHeight="1">
      <c r="A27" s="324" t="s">
        <v>34</v>
      </c>
      <c r="B27" s="269" t="s">
        <v>881</v>
      </c>
      <c r="C27" s="269" t="s">
        <v>143</v>
      </c>
      <c r="D27" s="269" t="s">
        <v>461</v>
      </c>
      <c r="E27" s="325">
        <f>SUM(E28)</f>
        <v>800</v>
      </c>
    </row>
    <row r="28" spans="1:5" s="24" customFormat="1" ht="34.5" customHeight="1">
      <c r="A28" s="302" t="s">
        <v>755</v>
      </c>
      <c r="B28" s="141" t="s">
        <v>881</v>
      </c>
      <c r="C28" s="141" t="s">
        <v>143</v>
      </c>
      <c r="D28" s="141" t="s">
        <v>753</v>
      </c>
      <c r="E28" s="244">
        <v>800</v>
      </c>
    </row>
    <row r="29" spans="1:5" ht="49.5" customHeight="1">
      <c r="A29" s="175" t="s">
        <v>173</v>
      </c>
      <c r="B29" s="269" t="s">
        <v>881</v>
      </c>
      <c r="C29" s="269" t="s">
        <v>171</v>
      </c>
      <c r="D29" s="269" t="s">
        <v>461</v>
      </c>
      <c r="E29" s="325">
        <f>SUM(E30)</f>
        <v>50</v>
      </c>
    </row>
    <row r="30" spans="1:5" ht="35.25" customHeight="1">
      <c r="A30" s="302" t="s">
        <v>756</v>
      </c>
      <c r="B30" s="141" t="s">
        <v>881</v>
      </c>
      <c r="C30" s="141" t="s">
        <v>171</v>
      </c>
      <c r="D30" s="141" t="s">
        <v>754</v>
      </c>
      <c r="E30" s="244">
        <v>50</v>
      </c>
    </row>
    <row r="31" spans="1:5" s="24" customFormat="1" ht="44.25" customHeight="1">
      <c r="A31" s="258" t="s">
        <v>927</v>
      </c>
      <c r="B31" s="149" t="s">
        <v>887</v>
      </c>
      <c r="C31" s="149" t="s">
        <v>460</v>
      </c>
      <c r="D31" s="149" t="s">
        <v>461</v>
      </c>
      <c r="E31" s="296">
        <f>SUM(E33,E37)</f>
        <v>4719</v>
      </c>
    </row>
    <row r="32" spans="1:5" s="15" customFormat="1" ht="48.75" customHeight="1">
      <c r="A32" s="16" t="s">
        <v>936</v>
      </c>
      <c r="B32" s="141" t="s">
        <v>887</v>
      </c>
      <c r="C32" s="141" t="s">
        <v>937</v>
      </c>
      <c r="D32" s="141" t="s">
        <v>461</v>
      </c>
      <c r="E32" s="244">
        <f>SUM(E33,E37)</f>
        <v>4719</v>
      </c>
    </row>
    <row r="33" spans="1:5" ht="18.75" customHeight="1">
      <c r="A33" s="302" t="s">
        <v>882</v>
      </c>
      <c r="B33" s="141" t="s">
        <v>887</v>
      </c>
      <c r="C33" s="141" t="s">
        <v>883</v>
      </c>
      <c r="D33" s="141" t="s">
        <v>461</v>
      </c>
      <c r="E33" s="244">
        <f>SUM(E34:E36)</f>
        <v>4330</v>
      </c>
    </row>
    <row r="34" spans="1:5" ht="23.25" customHeight="1">
      <c r="A34" s="302" t="s">
        <v>751</v>
      </c>
      <c r="B34" s="141" t="s">
        <v>887</v>
      </c>
      <c r="C34" s="141" t="s">
        <v>883</v>
      </c>
      <c r="D34" s="141" t="s">
        <v>752</v>
      </c>
      <c r="E34" s="244">
        <v>3725</v>
      </c>
    </row>
    <row r="35" spans="1:5" ht="32.25" customHeight="1">
      <c r="A35" s="302" t="s">
        <v>755</v>
      </c>
      <c r="B35" s="141" t="s">
        <v>887</v>
      </c>
      <c r="C35" s="141" t="s">
        <v>883</v>
      </c>
      <c r="D35" s="141" t="s">
        <v>753</v>
      </c>
      <c r="E35" s="244">
        <v>80</v>
      </c>
    </row>
    <row r="36" spans="1:5" ht="32.25" customHeight="1">
      <c r="A36" s="302" t="s">
        <v>756</v>
      </c>
      <c r="B36" s="141" t="s">
        <v>887</v>
      </c>
      <c r="C36" s="141" t="s">
        <v>883</v>
      </c>
      <c r="D36" s="141" t="s">
        <v>754</v>
      </c>
      <c r="E36" s="244">
        <v>525</v>
      </c>
    </row>
    <row r="37" spans="1:5" ht="32.25" customHeight="1">
      <c r="A37" s="302" t="s">
        <v>886</v>
      </c>
      <c r="B37" s="141" t="s">
        <v>887</v>
      </c>
      <c r="C37" s="141" t="s">
        <v>888</v>
      </c>
      <c r="D37" s="141" t="s">
        <v>461</v>
      </c>
      <c r="E37" s="296">
        <f>SUM(E38:E40)</f>
        <v>389</v>
      </c>
    </row>
    <row r="38" spans="1:5" ht="24" customHeight="1">
      <c r="A38" s="302" t="s">
        <v>751</v>
      </c>
      <c r="B38" s="141" t="s">
        <v>887</v>
      </c>
      <c r="C38" s="141" t="s">
        <v>888</v>
      </c>
      <c r="D38" s="141" t="s">
        <v>752</v>
      </c>
      <c r="E38" s="244">
        <v>346</v>
      </c>
    </row>
    <row r="39" spans="1:5" ht="32.25" customHeight="1">
      <c r="A39" s="302" t="s">
        <v>755</v>
      </c>
      <c r="B39" s="141" t="s">
        <v>887</v>
      </c>
      <c r="C39" s="141" t="s">
        <v>888</v>
      </c>
      <c r="D39" s="141" t="s">
        <v>753</v>
      </c>
      <c r="E39" s="244">
        <v>3</v>
      </c>
    </row>
    <row r="40" spans="1:5" ht="30.75" customHeight="1">
      <c r="A40" s="302" t="s">
        <v>756</v>
      </c>
      <c r="B40" s="141" t="s">
        <v>887</v>
      </c>
      <c r="C40" s="141" t="s">
        <v>888</v>
      </c>
      <c r="D40" s="141" t="s">
        <v>754</v>
      </c>
      <c r="E40" s="244">
        <v>40</v>
      </c>
    </row>
    <row r="41" spans="1:5" s="24" customFormat="1" ht="20.25" customHeight="1">
      <c r="A41" s="300" t="s">
        <v>817</v>
      </c>
      <c r="B41" s="149" t="s">
        <v>889</v>
      </c>
      <c r="C41" s="149" t="s">
        <v>460</v>
      </c>
      <c r="D41" s="149" t="s">
        <v>461</v>
      </c>
      <c r="E41" s="296">
        <f>SUM(E42)</f>
        <v>3000</v>
      </c>
    </row>
    <row r="42" spans="1:5" ht="23.25" customHeight="1">
      <c r="A42" s="302" t="s">
        <v>890</v>
      </c>
      <c r="B42" s="141" t="s">
        <v>889</v>
      </c>
      <c r="C42" s="141" t="s">
        <v>891</v>
      </c>
      <c r="D42" s="141" t="s">
        <v>461</v>
      </c>
      <c r="E42" s="244">
        <f>SUM(E43)</f>
        <v>3000</v>
      </c>
    </row>
    <row r="43" spans="1:5" ht="19.5" customHeight="1">
      <c r="A43" s="16" t="s">
        <v>482</v>
      </c>
      <c r="B43" s="141" t="s">
        <v>889</v>
      </c>
      <c r="C43" s="141" t="s">
        <v>891</v>
      </c>
      <c r="D43" s="141" t="s">
        <v>480</v>
      </c>
      <c r="E43" s="244">
        <v>3000</v>
      </c>
    </row>
    <row r="44" spans="1:5" s="24" customFormat="1" ht="21.75" customHeight="1">
      <c r="A44" s="32" t="s">
        <v>607</v>
      </c>
      <c r="B44" s="149" t="s">
        <v>446</v>
      </c>
      <c r="C44" s="149" t="s">
        <v>460</v>
      </c>
      <c r="D44" s="149" t="s">
        <v>461</v>
      </c>
      <c r="E44" s="296">
        <f>SUM(E46:E48)</f>
        <v>310</v>
      </c>
    </row>
    <row r="45" spans="1:5" ht="21" customHeight="1">
      <c r="A45" s="16" t="s">
        <v>447</v>
      </c>
      <c r="B45" s="141" t="s">
        <v>446</v>
      </c>
      <c r="C45" s="141" t="s">
        <v>448</v>
      </c>
      <c r="D45" s="141" t="s">
        <v>461</v>
      </c>
      <c r="E45" s="244">
        <f>SUM(E46:E48)</f>
        <v>310</v>
      </c>
    </row>
    <row r="46" spans="1:5" ht="21" customHeight="1">
      <c r="A46" s="302" t="s">
        <v>751</v>
      </c>
      <c r="B46" s="141" t="s">
        <v>446</v>
      </c>
      <c r="C46" s="141" t="s">
        <v>448</v>
      </c>
      <c r="D46" s="141" t="s">
        <v>752</v>
      </c>
      <c r="E46" s="244">
        <v>257</v>
      </c>
    </row>
    <row r="47" spans="1:5" ht="34.5" customHeight="1">
      <c r="A47" s="302" t="s">
        <v>755</v>
      </c>
      <c r="B47" s="141" t="s">
        <v>446</v>
      </c>
      <c r="C47" s="141" t="s">
        <v>448</v>
      </c>
      <c r="D47" s="141" t="s">
        <v>753</v>
      </c>
      <c r="E47" s="244">
        <v>6</v>
      </c>
    </row>
    <row r="48" spans="1:5" ht="33" customHeight="1">
      <c r="A48" s="302" t="s">
        <v>756</v>
      </c>
      <c r="B48" s="141" t="s">
        <v>446</v>
      </c>
      <c r="C48" s="141" t="s">
        <v>448</v>
      </c>
      <c r="D48" s="141" t="s">
        <v>754</v>
      </c>
      <c r="E48" s="244">
        <v>47</v>
      </c>
    </row>
    <row r="49" spans="1:5" s="24" customFormat="1" ht="21" customHeight="1">
      <c r="A49" s="32" t="s">
        <v>898</v>
      </c>
      <c r="B49" s="149" t="s">
        <v>899</v>
      </c>
      <c r="C49" s="149" t="s">
        <v>460</v>
      </c>
      <c r="D49" s="149" t="s">
        <v>461</v>
      </c>
      <c r="E49" s="296">
        <f>SUM(E51)</f>
        <v>1372</v>
      </c>
    </row>
    <row r="50" spans="1:5" s="24" customFormat="1" ht="21" customHeight="1">
      <c r="A50" s="16" t="s">
        <v>645</v>
      </c>
      <c r="B50" s="141" t="s">
        <v>900</v>
      </c>
      <c r="C50" s="141" t="s">
        <v>644</v>
      </c>
      <c r="D50" s="141" t="s">
        <v>461</v>
      </c>
      <c r="E50" s="296">
        <f>SUM(E51)</f>
        <v>1372</v>
      </c>
    </row>
    <row r="51" spans="1:5" ht="34.5" customHeight="1">
      <c r="A51" s="16" t="s">
        <v>931</v>
      </c>
      <c r="B51" s="141" t="s">
        <v>900</v>
      </c>
      <c r="C51" s="141" t="s">
        <v>901</v>
      </c>
      <c r="D51" s="141" t="s">
        <v>461</v>
      </c>
      <c r="E51" s="244">
        <f>SUM(E52)</f>
        <v>1372</v>
      </c>
    </row>
    <row r="52" spans="1:5" ht="21" customHeight="1">
      <c r="A52" s="16" t="s">
        <v>487</v>
      </c>
      <c r="B52" s="141" t="s">
        <v>900</v>
      </c>
      <c r="C52" s="141" t="s">
        <v>901</v>
      </c>
      <c r="D52" s="141" t="s">
        <v>488</v>
      </c>
      <c r="E52" s="244">
        <v>1372</v>
      </c>
    </row>
    <row r="53" spans="1:5" s="24" customFormat="1" ht="27.75" customHeight="1">
      <c r="A53" s="32" t="s">
        <v>221</v>
      </c>
      <c r="B53" s="149" t="s">
        <v>222</v>
      </c>
      <c r="C53" s="149" t="s">
        <v>460</v>
      </c>
      <c r="D53" s="149" t="s">
        <v>461</v>
      </c>
      <c r="E53" s="296">
        <f>SUM(E54)</f>
        <v>600</v>
      </c>
    </row>
    <row r="54" spans="1:5" ht="24" customHeight="1">
      <c r="A54" s="322" t="s">
        <v>892</v>
      </c>
      <c r="B54" s="141" t="s">
        <v>35</v>
      </c>
      <c r="C54" s="141" t="s">
        <v>893</v>
      </c>
      <c r="D54" s="141" t="s">
        <v>461</v>
      </c>
      <c r="E54" s="244">
        <f>SUM(E55,E57,E59)</f>
        <v>600</v>
      </c>
    </row>
    <row r="55" spans="1:5" s="15" customFormat="1" ht="39" customHeight="1">
      <c r="A55" s="326" t="s">
        <v>36</v>
      </c>
      <c r="B55" s="269" t="s">
        <v>35</v>
      </c>
      <c r="C55" s="269" t="s">
        <v>1</v>
      </c>
      <c r="D55" s="269" t="s">
        <v>461</v>
      </c>
      <c r="E55" s="325">
        <f>SUM(E56)</f>
        <v>200</v>
      </c>
    </row>
    <row r="56" spans="1:5" s="24" customFormat="1" ht="24.75" customHeight="1">
      <c r="A56" s="322" t="s">
        <v>483</v>
      </c>
      <c r="B56" s="141" t="s">
        <v>35</v>
      </c>
      <c r="C56" s="141" t="s">
        <v>1</v>
      </c>
      <c r="D56" s="141" t="s">
        <v>484</v>
      </c>
      <c r="E56" s="244">
        <v>200</v>
      </c>
    </row>
    <row r="57" spans="1:5" ht="37.5" customHeight="1">
      <c r="A57" s="326" t="s">
        <v>546</v>
      </c>
      <c r="B57" s="269" t="s">
        <v>35</v>
      </c>
      <c r="C57" s="269" t="s">
        <v>37</v>
      </c>
      <c r="D57" s="269" t="s">
        <v>461</v>
      </c>
      <c r="E57" s="325">
        <f>SUM(E58)</f>
        <v>200</v>
      </c>
    </row>
    <row r="58" spans="1:5" s="15" customFormat="1" ht="18" customHeight="1">
      <c r="A58" s="322" t="s">
        <v>483</v>
      </c>
      <c r="B58" s="141" t="s">
        <v>35</v>
      </c>
      <c r="C58" s="141" t="s">
        <v>37</v>
      </c>
      <c r="D58" s="141" t="s">
        <v>484</v>
      </c>
      <c r="E58" s="244">
        <v>200</v>
      </c>
    </row>
    <row r="59" spans="1:5" s="15" customFormat="1" ht="29.25" customHeight="1">
      <c r="A59" s="326" t="s">
        <v>40</v>
      </c>
      <c r="B59" s="269" t="s">
        <v>35</v>
      </c>
      <c r="C59" s="269" t="s">
        <v>39</v>
      </c>
      <c r="D59" s="269" t="s">
        <v>461</v>
      </c>
      <c r="E59" s="325">
        <f>SUM(E60)</f>
        <v>200</v>
      </c>
    </row>
    <row r="60" spans="1:5" s="15" customFormat="1" ht="18.75" customHeight="1">
      <c r="A60" s="322" t="s">
        <v>483</v>
      </c>
      <c r="B60" s="141" t="s">
        <v>35</v>
      </c>
      <c r="C60" s="141" t="s">
        <v>39</v>
      </c>
      <c r="D60" s="141" t="s">
        <v>484</v>
      </c>
      <c r="E60" s="244">
        <v>200</v>
      </c>
    </row>
    <row r="61" spans="1:5" s="15" customFormat="1" ht="27.75" customHeight="1">
      <c r="A61" s="300" t="s">
        <v>223</v>
      </c>
      <c r="B61" s="327" t="s">
        <v>224</v>
      </c>
      <c r="C61" s="327" t="s">
        <v>460</v>
      </c>
      <c r="D61" s="327" t="s">
        <v>461</v>
      </c>
      <c r="E61" s="328">
        <f>SUM(E62,E69,E77,E73)</f>
        <v>7935</v>
      </c>
    </row>
    <row r="62" spans="1:5" ht="39.75" customHeight="1">
      <c r="A62" s="32" t="s">
        <v>936</v>
      </c>
      <c r="B62" s="149" t="s">
        <v>952</v>
      </c>
      <c r="C62" s="149" t="s">
        <v>937</v>
      </c>
      <c r="D62" s="149" t="s">
        <v>461</v>
      </c>
      <c r="E62" s="296">
        <f>SUM(E63)</f>
        <v>4245</v>
      </c>
    </row>
    <row r="63" spans="1:5" ht="26.25" customHeight="1">
      <c r="A63" s="302" t="s">
        <v>882</v>
      </c>
      <c r="B63" s="141" t="s">
        <v>952</v>
      </c>
      <c r="C63" s="141" t="s">
        <v>883</v>
      </c>
      <c r="D63" s="141" t="s">
        <v>461</v>
      </c>
      <c r="E63" s="244">
        <f>SUM(E64:E68)</f>
        <v>4245</v>
      </c>
    </row>
    <row r="64" spans="1:5" ht="21.75" customHeight="1">
      <c r="A64" s="302" t="s">
        <v>751</v>
      </c>
      <c r="B64" s="141" t="s">
        <v>952</v>
      </c>
      <c r="C64" s="141" t="s">
        <v>883</v>
      </c>
      <c r="D64" s="141" t="s">
        <v>752</v>
      </c>
      <c r="E64" s="244">
        <v>3655</v>
      </c>
    </row>
    <row r="65" spans="1:8" ht="27" customHeight="1">
      <c r="A65" s="302" t="s">
        <v>819</v>
      </c>
      <c r="B65" s="141" t="s">
        <v>952</v>
      </c>
      <c r="C65" s="141" t="s">
        <v>883</v>
      </c>
      <c r="D65" s="141" t="s">
        <v>347</v>
      </c>
      <c r="E65" s="244">
        <v>8</v>
      </c>
      <c r="F65" s="83"/>
      <c r="G65" s="83"/>
      <c r="H65" s="83"/>
    </row>
    <row r="66" spans="1:8" ht="27" customHeight="1">
      <c r="A66" s="302" t="s">
        <v>755</v>
      </c>
      <c r="B66" s="141" t="s">
        <v>952</v>
      </c>
      <c r="C66" s="141" t="s">
        <v>883</v>
      </c>
      <c r="D66" s="141" t="s">
        <v>753</v>
      </c>
      <c r="E66" s="244">
        <v>100</v>
      </c>
      <c r="F66" s="83"/>
      <c r="G66" s="83"/>
      <c r="H66" s="83"/>
    </row>
    <row r="67" spans="1:8" ht="27" customHeight="1">
      <c r="A67" s="302" t="s">
        <v>756</v>
      </c>
      <c r="B67" s="141" t="s">
        <v>952</v>
      </c>
      <c r="C67" s="141" t="s">
        <v>883</v>
      </c>
      <c r="D67" s="141" t="s">
        <v>754</v>
      </c>
      <c r="E67" s="244">
        <v>481</v>
      </c>
      <c r="F67" s="171"/>
      <c r="G67" s="172"/>
      <c r="H67" s="83"/>
    </row>
    <row r="68" spans="1:8" ht="24" customHeight="1">
      <c r="A68" s="302" t="s">
        <v>404</v>
      </c>
      <c r="B68" s="141" t="s">
        <v>952</v>
      </c>
      <c r="C68" s="141" t="s">
        <v>883</v>
      </c>
      <c r="D68" s="141" t="s">
        <v>328</v>
      </c>
      <c r="E68" s="244">
        <v>1</v>
      </c>
      <c r="F68" s="171"/>
      <c r="G68" s="172"/>
      <c r="H68" s="83"/>
    </row>
    <row r="69" spans="1:8" s="24" customFormat="1" ht="21" customHeight="1">
      <c r="A69" s="300" t="s">
        <v>524</v>
      </c>
      <c r="B69" s="149" t="s">
        <v>894</v>
      </c>
      <c r="C69" s="149" t="s">
        <v>460</v>
      </c>
      <c r="D69" s="149" t="s">
        <v>461</v>
      </c>
      <c r="E69" s="296">
        <f>SUM(E70)</f>
        <v>2100</v>
      </c>
      <c r="F69" s="173"/>
      <c r="G69" s="173"/>
      <c r="H69" s="173"/>
    </row>
    <row r="70" spans="1:8" s="24" customFormat="1" ht="21" customHeight="1">
      <c r="A70" s="116" t="s">
        <v>917</v>
      </c>
      <c r="B70" s="141" t="s">
        <v>894</v>
      </c>
      <c r="C70" s="141" t="s">
        <v>915</v>
      </c>
      <c r="D70" s="141" t="s">
        <v>461</v>
      </c>
      <c r="E70" s="244">
        <f>SUM(E72)</f>
        <v>2100</v>
      </c>
      <c r="F70" s="173"/>
      <c r="G70" s="173"/>
      <c r="H70" s="173"/>
    </row>
    <row r="71" spans="1:8" s="24" customFormat="1" ht="25.5" customHeight="1">
      <c r="A71" s="116" t="s">
        <v>918</v>
      </c>
      <c r="B71" s="141" t="s">
        <v>894</v>
      </c>
      <c r="C71" s="141" t="s">
        <v>916</v>
      </c>
      <c r="D71" s="141" t="s">
        <v>461</v>
      </c>
      <c r="E71" s="244">
        <f>SUM(E72)</f>
        <v>2100</v>
      </c>
      <c r="F71" s="173"/>
      <c r="G71" s="173"/>
      <c r="H71" s="173"/>
    </row>
    <row r="72" spans="1:5" ht="41.25" customHeight="1">
      <c r="A72" s="302" t="s">
        <v>756</v>
      </c>
      <c r="B72" s="141" t="s">
        <v>894</v>
      </c>
      <c r="C72" s="141" t="s">
        <v>916</v>
      </c>
      <c r="D72" s="141" t="s">
        <v>754</v>
      </c>
      <c r="E72" s="244">
        <v>2100</v>
      </c>
    </row>
    <row r="73" spans="1:5" ht="22.5" customHeight="1">
      <c r="A73" s="300" t="s">
        <v>386</v>
      </c>
      <c r="B73" s="149" t="s">
        <v>387</v>
      </c>
      <c r="C73" s="149" t="s">
        <v>460</v>
      </c>
      <c r="D73" s="149" t="s">
        <v>461</v>
      </c>
      <c r="E73" s="296">
        <f>SUM(E75)</f>
        <v>1000</v>
      </c>
    </row>
    <row r="74" spans="1:5" ht="22.5" customHeight="1">
      <c r="A74" s="302" t="s">
        <v>10</v>
      </c>
      <c r="B74" s="141" t="s">
        <v>387</v>
      </c>
      <c r="C74" s="141" t="s">
        <v>9</v>
      </c>
      <c r="D74" s="141" t="s">
        <v>461</v>
      </c>
      <c r="E74" s="244">
        <f>SUM(E75)</f>
        <v>1000</v>
      </c>
    </row>
    <row r="75" spans="1:5" ht="30.75" customHeight="1">
      <c r="A75" s="322" t="s">
        <v>547</v>
      </c>
      <c r="B75" s="141" t="s">
        <v>387</v>
      </c>
      <c r="C75" s="141" t="s">
        <v>388</v>
      </c>
      <c r="D75" s="141" t="s">
        <v>461</v>
      </c>
      <c r="E75" s="244">
        <f>SUM(E76)</f>
        <v>1000</v>
      </c>
    </row>
    <row r="76" spans="1:5" ht="32.25" customHeight="1">
      <c r="A76" s="302" t="s">
        <v>756</v>
      </c>
      <c r="B76" s="141" t="s">
        <v>387</v>
      </c>
      <c r="C76" s="141" t="s">
        <v>388</v>
      </c>
      <c r="D76" s="141" t="s">
        <v>754</v>
      </c>
      <c r="E76" s="244">
        <v>1000</v>
      </c>
    </row>
    <row r="77" spans="1:5" s="22" customFormat="1" ht="24" customHeight="1">
      <c r="A77" s="329" t="s">
        <v>0</v>
      </c>
      <c r="B77" s="149" t="s">
        <v>895</v>
      </c>
      <c r="C77" s="149" t="s">
        <v>460</v>
      </c>
      <c r="D77" s="149" t="s">
        <v>461</v>
      </c>
      <c r="E77" s="296">
        <f>SUM(E78)</f>
        <v>590</v>
      </c>
    </row>
    <row r="78" spans="1:5" ht="22.5" customHeight="1">
      <c r="A78" s="322" t="s">
        <v>892</v>
      </c>
      <c r="B78" s="141" t="s">
        <v>895</v>
      </c>
      <c r="C78" s="141" t="s">
        <v>893</v>
      </c>
      <c r="D78" s="141" t="s">
        <v>461</v>
      </c>
      <c r="E78" s="244">
        <f>SUM(E79)</f>
        <v>590</v>
      </c>
    </row>
    <row r="79" spans="1:5" s="22" customFormat="1" ht="37.5" customHeight="1">
      <c r="A79" s="326" t="s">
        <v>519</v>
      </c>
      <c r="B79" s="269" t="s">
        <v>895</v>
      </c>
      <c r="C79" s="269" t="s">
        <v>520</v>
      </c>
      <c r="D79" s="269" t="s">
        <v>461</v>
      </c>
      <c r="E79" s="325">
        <f>SUM(E80)</f>
        <v>590</v>
      </c>
    </row>
    <row r="80" spans="1:5" ht="42" customHeight="1">
      <c r="A80" s="322" t="s">
        <v>486</v>
      </c>
      <c r="B80" s="141" t="s">
        <v>895</v>
      </c>
      <c r="C80" s="141" t="s">
        <v>520</v>
      </c>
      <c r="D80" s="141" t="s">
        <v>485</v>
      </c>
      <c r="E80" s="244">
        <v>590</v>
      </c>
    </row>
    <row r="81" spans="1:5" ht="21.75" customHeight="1">
      <c r="A81" s="300" t="s">
        <v>954</v>
      </c>
      <c r="B81" s="149" t="s">
        <v>955</v>
      </c>
      <c r="C81" s="149" t="s">
        <v>460</v>
      </c>
      <c r="D81" s="149" t="s">
        <v>461</v>
      </c>
      <c r="E81" s="296">
        <f>SUM(E82,E91,E100)</f>
        <v>89600.1</v>
      </c>
    </row>
    <row r="82" spans="1:5" s="22" customFormat="1" ht="21.75" customHeight="1">
      <c r="A82" s="300" t="s">
        <v>523</v>
      </c>
      <c r="B82" s="149" t="s">
        <v>956</v>
      </c>
      <c r="C82" s="149" t="s">
        <v>460</v>
      </c>
      <c r="D82" s="149" t="s">
        <v>461</v>
      </c>
      <c r="E82" s="296">
        <f>E83+E88</f>
        <v>19300</v>
      </c>
    </row>
    <row r="83" spans="1:5" ht="43.5" customHeight="1">
      <c r="A83" s="321" t="s">
        <v>686</v>
      </c>
      <c r="B83" s="141" t="s">
        <v>956</v>
      </c>
      <c r="C83" s="141" t="s">
        <v>687</v>
      </c>
      <c r="D83" s="141" t="s">
        <v>461</v>
      </c>
      <c r="E83" s="244">
        <f>E84+E86</f>
        <v>16700</v>
      </c>
    </row>
    <row r="84" spans="1:5" ht="33.75" customHeight="1">
      <c r="A84" s="321" t="s">
        <v>688</v>
      </c>
      <c r="B84" s="141" t="s">
        <v>956</v>
      </c>
      <c r="C84" s="141" t="s">
        <v>689</v>
      </c>
      <c r="D84" s="141" t="s">
        <v>461</v>
      </c>
      <c r="E84" s="244">
        <f>SUM(E85)</f>
        <v>5000</v>
      </c>
    </row>
    <row r="85" spans="1:5" ht="46.5" customHeight="1">
      <c r="A85" s="322" t="s">
        <v>486</v>
      </c>
      <c r="B85" s="141" t="s">
        <v>956</v>
      </c>
      <c r="C85" s="141" t="s">
        <v>689</v>
      </c>
      <c r="D85" s="141" t="s">
        <v>485</v>
      </c>
      <c r="E85" s="244">
        <v>5000</v>
      </c>
    </row>
    <row r="86" spans="1:5" ht="39.75" customHeight="1">
      <c r="A86" s="321" t="s">
        <v>690</v>
      </c>
      <c r="B86" s="141" t="s">
        <v>956</v>
      </c>
      <c r="C86" s="141" t="s">
        <v>247</v>
      </c>
      <c r="D86" s="141" t="s">
        <v>461</v>
      </c>
      <c r="E86" s="244">
        <f>SUM(E87)</f>
        <v>11700</v>
      </c>
    </row>
    <row r="87" spans="1:5" ht="38.25" customHeight="1">
      <c r="A87" s="322" t="s">
        <v>486</v>
      </c>
      <c r="B87" s="141" t="s">
        <v>956</v>
      </c>
      <c r="C87" s="141" t="s">
        <v>247</v>
      </c>
      <c r="D87" s="141" t="s">
        <v>485</v>
      </c>
      <c r="E87" s="244">
        <v>11700</v>
      </c>
    </row>
    <row r="88" spans="1:5" ht="27.75" customHeight="1">
      <c r="A88" s="324" t="s">
        <v>12</v>
      </c>
      <c r="B88" s="269" t="s">
        <v>956</v>
      </c>
      <c r="C88" s="269" t="s">
        <v>11</v>
      </c>
      <c r="D88" s="269" t="s">
        <v>461</v>
      </c>
      <c r="E88" s="325">
        <f>SUM(E89)</f>
        <v>2600</v>
      </c>
    </row>
    <row r="89" spans="1:5" ht="19.5" customHeight="1">
      <c r="A89" s="16" t="s">
        <v>392</v>
      </c>
      <c r="B89" s="141" t="s">
        <v>956</v>
      </c>
      <c r="C89" s="141" t="s">
        <v>390</v>
      </c>
      <c r="D89" s="141" t="s">
        <v>461</v>
      </c>
      <c r="E89" s="244">
        <f>SUM(E90:E90)</f>
        <v>2600</v>
      </c>
    </row>
    <row r="90" spans="1:5" ht="27.75" customHeight="1">
      <c r="A90" s="45" t="s">
        <v>756</v>
      </c>
      <c r="B90" s="141" t="s">
        <v>956</v>
      </c>
      <c r="C90" s="141" t="s">
        <v>390</v>
      </c>
      <c r="D90" s="141" t="s">
        <v>754</v>
      </c>
      <c r="E90" s="244">
        <v>2600</v>
      </c>
    </row>
    <row r="91" spans="1:5" ht="27.75" customHeight="1">
      <c r="A91" s="300" t="s">
        <v>846</v>
      </c>
      <c r="B91" s="149" t="s">
        <v>957</v>
      </c>
      <c r="C91" s="149" t="s">
        <v>460</v>
      </c>
      <c r="D91" s="149" t="s">
        <v>461</v>
      </c>
      <c r="E91" s="296">
        <f>SUM(E93)</f>
        <v>69800.1</v>
      </c>
    </row>
    <row r="92" spans="1:5" s="24" customFormat="1" ht="21" customHeight="1">
      <c r="A92" s="324" t="s">
        <v>13</v>
      </c>
      <c r="B92" s="269" t="s">
        <v>957</v>
      </c>
      <c r="C92" s="269" t="s">
        <v>14</v>
      </c>
      <c r="D92" s="269" t="s">
        <v>461</v>
      </c>
      <c r="E92" s="325">
        <f>SUM(E93)</f>
        <v>69800.1</v>
      </c>
    </row>
    <row r="93" spans="1:5" ht="20.25" customHeight="1">
      <c r="A93" s="116" t="s">
        <v>958</v>
      </c>
      <c r="B93" s="141" t="s">
        <v>957</v>
      </c>
      <c r="C93" s="141" t="s">
        <v>959</v>
      </c>
      <c r="D93" s="141" t="s">
        <v>461</v>
      </c>
      <c r="E93" s="244">
        <f>SUM(E94:E97)</f>
        <v>69800.1</v>
      </c>
    </row>
    <row r="94" spans="1:5" ht="28.5" customHeight="1">
      <c r="A94" s="45" t="s">
        <v>5</v>
      </c>
      <c r="B94" s="141" t="s">
        <v>957</v>
      </c>
      <c r="C94" s="141" t="s">
        <v>959</v>
      </c>
      <c r="D94" s="141" t="s">
        <v>255</v>
      </c>
      <c r="E94" s="244">
        <v>12173.7</v>
      </c>
    </row>
    <row r="95" spans="1:5" ht="27.75" customHeight="1">
      <c r="A95" s="45" t="s">
        <v>756</v>
      </c>
      <c r="B95" s="141" t="s">
        <v>957</v>
      </c>
      <c r="C95" s="141" t="s">
        <v>959</v>
      </c>
      <c r="D95" s="141" t="s">
        <v>754</v>
      </c>
      <c r="E95" s="244">
        <v>15529.4</v>
      </c>
    </row>
    <row r="96" spans="1:5" ht="42" customHeight="1">
      <c r="A96" s="322" t="s">
        <v>486</v>
      </c>
      <c r="B96" s="141" t="s">
        <v>957</v>
      </c>
      <c r="C96" s="141" t="s">
        <v>959</v>
      </c>
      <c r="D96" s="141" t="s">
        <v>485</v>
      </c>
      <c r="E96" s="244">
        <v>41097</v>
      </c>
    </row>
    <row r="97" spans="1:5" ht="19.5" customHeight="1">
      <c r="A97" s="322" t="s">
        <v>892</v>
      </c>
      <c r="B97" s="141" t="s">
        <v>957</v>
      </c>
      <c r="C97" s="141" t="s">
        <v>893</v>
      </c>
      <c r="D97" s="141" t="s">
        <v>461</v>
      </c>
      <c r="E97" s="244">
        <f>SUM(E98)</f>
        <v>1000</v>
      </c>
    </row>
    <row r="98" spans="1:5" ht="40.5" customHeight="1">
      <c r="A98" s="175" t="s">
        <v>174</v>
      </c>
      <c r="B98" s="269" t="s">
        <v>957</v>
      </c>
      <c r="C98" s="269" t="s">
        <v>172</v>
      </c>
      <c r="D98" s="269" t="s">
        <v>461</v>
      </c>
      <c r="E98" s="325">
        <f>SUM(E99)</f>
        <v>1000</v>
      </c>
    </row>
    <row r="99" spans="1:5" ht="30.75" customHeight="1">
      <c r="A99" s="45" t="s">
        <v>756</v>
      </c>
      <c r="B99" s="141" t="s">
        <v>957</v>
      </c>
      <c r="C99" s="141" t="s">
        <v>172</v>
      </c>
      <c r="D99" s="141" t="s">
        <v>754</v>
      </c>
      <c r="E99" s="244">
        <v>1000</v>
      </c>
    </row>
    <row r="100" spans="1:5" ht="21.75" customHeight="1">
      <c r="A100" s="258" t="s">
        <v>2</v>
      </c>
      <c r="B100" s="149" t="s">
        <v>3</v>
      </c>
      <c r="C100" s="149" t="s">
        <v>460</v>
      </c>
      <c r="D100" s="149" t="s">
        <v>461</v>
      </c>
      <c r="E100" s="296">
        <f>SUM(E101)</f>
        <v>500</v>
      </c>
    </row>
    <row r="101" spans="1:5" ht="26.25" customHeight="1">
      <c r="A101" s="322" t="s">
        <v>892</v>
      </c>
      <c r="B101" s="141" t="s">
        <v>3</v>
      </c>
      <c r="C101" s="141" t="s">
        <v>893</v>
      </c>
      <c r="D101" s="141" t="s">
        <v>461</v>
      </c>
      <c r="E101" s="244">
        <f>SUM(E102)</f>
        <v>500</v>
      </c>
    </row>
    <row r="102" spans="1:5" ht="27" customHeight="1">
      <c r="A102" s="326" t="s">
        <v>4</v>
      </c>
      <c r="B102" s="269" t="s">
        <v>3</v>
      </c>
      <c r="C102" s="269" t="s">
        <v>41</v>
      </c>
      <c r="D102" s="269" t="s">
        <v>461</v>
      </c>
      <c r="E102" s="325">
        <f>SUM(E103)</f>
        <v>500</v>
      </c>
    </row>
    <row r="103" spans="1:5" ht="30" customHeight="1">
      <c r="A103" s="45" t="s">
        <v>5</v>
      </c>
      <c r="B103" s="141" t="s">
        <v>3</v>
      </c>
      <c r="C103" s="141" t="s">
        <v>41</v>
      </c>
      <c r="D103" s="141" t="s">
        <v>255</v>
      </c>
      <c r="E103" s="244">
        <v>500</v>
      </c>
    </row>
    <row r="104" spans="1:5" ht="23.25" customHeight="1">
      <c r="A104" s="32" t="s">
        <v>226</v>
      </c>
      <c r="B104" s="149" t="s">
        <v>225</v>
      </c>
      <c r="C104" s="149" t="s">
        <v>460</v>
      </c>
      <c r="D104" s="149" t="s">
        <v>461</v>
      </c>
      <c r="E104" s="296">
        <f>SUM(E105,E116,E147,E153)</f>
        <v>328868.9</v>
      </c>
    </row>
    <row r="105" spans="1:5" s="179" customFormat="1" ht="18.75" customHeight="1">
      <c r="A105" s="300" t="s">
        <v>849</v>
      </c>
      <c r="B105" s="149" t="s">
        <v>961</v>
      </c>
      <c r="C105" s="149" t="s">
        <v>460</v>
      </c>
      <c r="D105" s="149" t="s">
        <v>461</v>
      </c>
      <c r="E105" s="296">
        <f>SUM(E106,E113)</f>
        <v>102464.7</v>
      </c>
    </row>
    <row r="106" spans="1:5" s="24" customFormat="1" ht="20.25" customHeight="1">
      <c r="A106" s="302" t="s">
        <v>962</v>
      </c>
      <c r="B106" s="141" t="s">
        <v>961</v>
      </c>
      <c r="C106" s="141" t="s">
        <v>963</v>
      </c>
      <c r="D106" s="141" t="s">
        <v>461</v>
      </c>
      <c r="E106" s="244">
        <f>SUM(E107)</f>
        <v>102419.7</v>
      </c>
    </row>
    <row r="107" spans="1:5" s="24" customFormat="1" ht="26.25" customHeight="1">
      <c r="A107" s="302" t="s">
        <v>350</v>
      </c>
      <c r="B107" s="141" t="s">
        <v>961</v>
      </c>
      <c r="C107" s="141" t="s">
        <v>964</v>
      </c>
      <c r="D107" s="141" t="s">
        <v>461</v>
      </c>
      <c r="E107" s="244">
        <f>SUM(E108:E112)</f>
        <v>102419.7</v>
      </c>
    </row>
    <row r="108" spans="1:5" s="24" customFormat="1" ht="20.25" customHeight="1">
      <c r="A108" s="302" t="s">
        <v>751</v>
      </c>
      <c r="B108" s="141" t="s">
        <v>961</v>
      </c>
      <c r="C108" s="141" t="s">
        <v>964</v>
      </c>
      <c r="D108" s="141" t="s">
        <v>565</v>
      </c>
      <c r="E108" s="244">
        <v>54595</v>
      </c>
    </row>
    <row r="109" spans="1:5" s="24" customFormat="1" ht="20.25" customHeight="1">
      <c r="A109" s="302" t="s">
        <v>819</v>
      </c>
      <c r="B109" s="141" t="s">
        <v>961</v>
      </c>
      <c r="C109" s="141" t="s">
        <v>964</v>
      </c>
      <c r="D109" s="141" t="s">
        <v>566</v>
      </c>
      <c r="E109" s="244">
        <v>293</v>
      </c>
    </row>
    <row r="110" spans="1:5" s="24" customFormat="1" ht="30" customHeight="1">
      <c r="A110" s="302" t="s">
        <v>755</v>
      </c>
      <c r="B110" s="141" t="s">
        <v>961</v>
      </c>
      <c r="C110" s="141" t="s">
        <v>964</v>
      </c>
      <c r="D110" s="141" t="s">
        <v>753</v>
      </c>
      <c r="E110" s="244">
        <v>212</v>
      </c>
    </row>
    <row r="111" spans="1:5" s="24" customFormat="1" ht="32.25" customHeight="1">
      <c r="A111" s="302" t="s">
        <v>756</v>
      </c>
      <c r="B111" s="141" t="s">
        <v>961</v>
      </c>
      <c r="C111" s="141" t="s">
        <v>964</v>
      </c>
      <c r="D111" s="141" t="s">
        <v>754</v>
      </c>
      <c r="E111" s="244">
        <v>47211.7</v>
      </c>
    </row>
    <row r="112" spans="1:5" s="24" customFormat="1" ht="28.5" customHeight="1">
      <c r="A112" s="302" t="s">
        <v>404</v>
      </c>
      <c r="B112" s="141" t="s">
        <v>961</v>
      </c>
      <c r="C112" s="141" t="s">
        <v>964</v>
      </c>
      <c r="D112" s="141" t="s">
        <v>328</v>
      </c>
      <c r="E112" s="244">
        <v>108</v>
      </c>
    </row>
    <row r="113" spans="1:5" s="24" customFormat="1" ht="22.5" customHeight="1">
      <c r="A113" s="322" t="s">
        <v>892</v>
      </c>
      <c r="B113" s="141" t="s">
        <v>961</v>
      </c>
      <c r="C113" s="141" t="s">
        <v>893</v>
      </c>
      <c r="D113" s="141" t="s">
        <v>461</v>
      </c>
      <c r="E113" s="244">
        <f>SUM(E114)</f>
        <v>45</v>
      </c>
    </row>
    <row r="114" spans="1:5" s="24" customFormat="1" ht="42.75" customHeight="1">
      <c r="A114" s="175" t="s">
        <v>175</v>
      </c>
      <c r="B114" s="269" t="s">
        <v>961</v>
      </c>
      <c r="C114" s="269" t="s">
        <v>176</v>
      </c>
      <c r="D114" s="269" t="s">
        <v>461</v>
      </c>
      <c r="E114" s="325">
        <f>SUM(E115)</f>
        <v>45</v>
      </c>
    </row>
    <row r="115" spans="1:5" s="24" customFormat="1" ht="29.25" customHeight="1">
      <c r="A115" s="45" t="s">
        <v>756</v>
      </c>
      <c r="B115" s="141" t="s">
        <v>961</v>
      </c>
      <c r="C115" s="141" t="s">
        <v>176</v>
      </c>
      <c r="D115" s="141" t="s">
        <v>754</v>
      </c>
      <c r="E115" s="244">
        <v>45</v>
      </c>
    </row>
    <row r="116" spans="1:5" s="24" customFormat="1" ht="21.75" customHeight="1">
      <c r="A116" s="300" t="s">
        <v>850</v>
      </c>
      <c r="B116" s="149" t="s">
        <v>965</v>
      </c>
      <c r="C116" s="149" t="s">
        <v>460</v>
      </c>
      <c r="D116" s="149" t="s">
        <v>461</v>
      </c>
      <c r="E116" s="296">
        <f>SUM(E117,E131,E135,E138)</f>
        <v>218068.2</v>
      </c>
    </row>
    <row r="117" spans="1:5" s="24" customFormat="1" ht="33" customHeight="1">
      <c r="A117" s="330" t="s">
        <v>468</v>
      </c>
      <c r="B117" s="331" t="s">
        <v>965</v>
      </c>
      <c r="C117" s="331" t="s">
        <v>469</v>
      </c>
      <c r="D117" s="331" t="s">
        <v>461</v>
      </c>
      <c r="E117" s="332">
        <f>SUM(E118)</f>
        <v>169838.2</v>
      </c>
    </row>
    <row r="118" spans="1:5" s="24" customFormat="1" ht="30" customHeight="1">
      <c r="A118" s="302" t="s">
        <v>350</v>
      </c>
      <c r="B118" s="141" t="s">
        <v>965</v>
      </c>
      <c r="C118" s="141" t="s">
        <v>470</v>
      </c>
      <c r="D118" s="141" t="s">
        <v>461</v>
      </c>
      <c r="E118" s="244">
        <f>SUM(E119,E125)</f>
        <v>169838.2</v>
      </c>
    </row>
    <row r="119" spans="1:5" s="179" customFormat="1" ht="29.25" customHeight="1">
      <c r="A119" s="302" t="s">
        <v>351</v>
      </c>
      <c r="B119" s="141" t="s">
        <v>965</v>
      </c>
      <c r="C119" s="141" t="s">
        <v>967</v>
      </c>
      <c r="D119" s="141" t="s">
        <v>461</v>
      </c>
      <c r="E119" s="244">
        <f>SUM(E120:E124)</f>
        <v>127332</v>
      </c>
    </row>
    <row r="120" spans="1:5" s="24" customFormat="1" ht="23.25" customHeight="1">
      <c r="A120" s="302" t="s">
        <v>751</v>
      </c>
      <c r="B120" s="141" t="s">
        <v>965</v>
      </c>
      <c r="C120" s="141" t="s">
        <v>967</v>
      </c>
      <c r="D120" s="141" t="s">
        <v>565</v>
      </c>
      <c r="E120" s="244">
        <v>55681</v>
      </c>
    </row>
    <row r="121" spans="1:5" s="24" customFormat="1" ht="23.25" customHeight="1">
      <c r="A121" s="302" t="s">
        <v>819</v>
      </c>
      <c r="B121" s="141" t="s">
        <v>965</v>
      </c>
      <c r="C121" s="141" t="s">
        <v>967</v>
      </c>
      <c r="D121" s="141" t="s">
        <v>566</v>
      </c>
      <c r="E121" s="244">
        <v>264</v>
      </c>
    </row>
    <row r="122" spans="1:5" s="24" customFormat="1" ht="29.25" customHeight="1">
      <c r="A122" s="302" t="s">
        <v>756</v>
      </c>
      <c r="B122" s="141" t="s">
        <v>965</v>
      </c>
      <c r="C122" s="141" t="s">
        <v>967</v>
      </c>
      <c r="D122" s="141" t="s">
        <v>754</v>
      </c>
      <c r="E122" s="244">
        <v>1124</v>
      </c>
    </row>
    <row r="123" spans="1:5" s="24" customFormat="1" ht="57.75" customHeight="1">
      <c r="A123" s="302" t="s">
        <v>354</v>
      </c>
      <c r="B123" s="141" t="s">
        <v>965</v>
      </c>
      <c r="C123" s="141" t="s">
        <v>967</v>
      </c>
      <c r="D123" s="141" t="s">
        <v>353</v>
      </c>
      <c r="E123" s="244">
        <v>69974</v>
      </c>
    </row>
    <row r="124" spans="1:5" ht="22.5" customHeight="1">
      <c r="A124" s="302" t="s">
        <v>109</v>
      </c>
      <c r="B124" s="141" t="s">
        <v>965</v>
      </c>
      <c r="C124" s="141" t="s">
        <v>967</v>
      </c>
      <c r="D124" s="141" t="s">
        <v>108</v>
      </c>
      <c r="E124" s="244">
        <v>289</v>
      </c>
    </row>
    <row r="125" spans="1:6" ht="36" customHeight="1">
      <c r="A125" s="302" t="s">
        <v>352</v>
      </c>
      <c r="B125" s="141" t="s">
        <v>965</v>
      </c>
      <c r="C125" s="141" t="s">
        <v>968</v>
      </c>
      <c r="D125" s="141" t="s">
        <v>461</v>
      </c>
      <c r="E125" s="244">
        <f>SUM(E126:E130)</f>
        <v>42506.2</v>
      </c>
      <c r="F125" s="176"/>
    </row>
    <row r="126" spans="1:6" s="24" customFormat="1" ht="19.5" customHeight="1">
      <c r="A126" s="302" t="s">
        <v>751</v>
      </c>
      <c r="B126" s="141" t="s">
        <v>965</v>
      </c>
      <c r="C126" s="141" t="s">
        <v>968</v>
      </c>
      <c r="D126" s="141" t="s">
        <v>565</v>
      </c>
      <c r="E126" s="244">
        <v>3446</v>
      </c>
      <c r="F126" s="261"/>
    </row>
    <row r="127" spans="1:6" ht="29.25" customHeight="1">
      <c r="A127" s="302" t="s">
        <v>755</v>
      </c>
      <c r="B127" s="141" t="s">
        <v>965</v>
      </c>
      <c r="C127" s="141" t="s">
        <v>968</v>
      </c>
      <c r="D127" s="141" t="s">
        <v>753</v>
      </c>
      <c r="E127" s="244">
        <v>80</v>
      </c>
      <c r="F127" s="176"/>
    </row>
    <row r="128" spans="1:6" ht="33" customHeight="1">
      <c r="A128" s="302" t="s">
        <v>756</v>
      </c>
      <c r="B128" s="141" t="s">
        <v>965</v>
      </c>
      <c r="C128" s="141" t="s">
        <v>968</v>
      </c>
      <c r="D128" s="141" t="s">
        <v>754</v>
      </c>
      <c r="E128" s="244">
        <v>14954.2</v>
      </c>
      <c r="F128" s="176"/>
    </row>
    <row r="129" spans="1:6" ht="54.75" customHeight="1">
      <c r="A129" s="302" t="s">
        <v>354</v>
      </c>
      <c r="B129" s="141" t="s">
        <v>965</v>
      </c>
      <c r="C129" s="141" t="s">
        <v>968</v>
      </c>
      <c r="D129" s="141" t="s">
        <v>353</v>
      </c>
      <c r="E129" s="244">
        <v>23470</v>
      </c>
      <c r="F129" s="176"/>
    </row>
    <row r="130" spans="1:6" ht="24" customHeight="1">
      <c r="A130" s="302" t="s">
        <v>404</v>
      </c>
      <c r="B130" s="141" t="s">
        <v>965</v>
      </c>
      <c r="C130" s="141" t="s">
        <v>968</v>
      </c>
      <c r="D130" s="141" t="s">
        <v>328</v>
      </c>
      <c r="E130" s="244">
        <v>556</v>
      </c>
      <c r="F130" s="176"/>
    </row>
    <row r="131" spans="1:6" ht="23.25" customHeight="1">
      <c r="A131" s="330" t="s">
        <v>26</v>
      </c>
      <c r="B131" s="331" t="s">
        <v>965</v>
      </c>
      <c r="C131" s="331" t="s">
        <v>27</v>
      </c>
      <c r="D131" s="331" t="s">
        <v>461</v>
      </c>
      <c r="E131" s="332">
        <f>SUM(E132)</f>
        <v>41585</v>
      </c>
      <c r="F131" s="176"/>
    </row>
    <row r="132" spans="1:6" ht="33" customHeight="1">
      <c r="A132" s="302" t="s">
        <v>350</v>
      </c>
      <c r="B132" s="141" t="s">
        <v>965</v>
      </c>
      <c r="C132" s="141" t="s">
        <v>28</v>
      </c>
      <c r="D132" s="141" t="s">
        <v>461</v>
      </c>
      <c r="E132" s="244">
        <f>SUM(E133,E134)</f>
        <v>41585</v>
      </c>
      <c r="F132" s="176"/>
    </row>
    <row r="133" spans="1:6" ht="50.25" customHeight="1">
      <c r="A133" s="302" t="s">
        <v>354</v>
      </c>
      <c r="B133" s="141" t="s">
        <v>965</v>
      </c>
      <c r="C133" s="141" t="s">
        <v>28</v>
      </c>
      <c r="D133" s="141" t="s">
        <v>353</v>
      </c>
      <c r="E133" s="244">
        <v>41155</v>
      </c>
      <c r="F133" s="176"/>
    </row>
    <row r="134" spans="1:6" ht="26.25" customHeight="1">
      <c r="A134" s="302" t="s">
        <v>109</v>
      </c>
      <c r="B134" s="141" t="s">
        <v>965</v>
      </c>
      <c r="C134" s="141" t="s">
        <v>28</v>
      </c>
      <c r="D134" s="141" t="s">
        <v>108</v>
      </c>
      <c r="E134" s="244">
        <v>430</v>
      </c>
      <c r="F134" s="176"/>
    </row>
    <row r="135" spans="1:5" ht="32.25" customHeight="1">
      <c r="A135" s="333" t="s">
        <v>643</v>
      </c>
      <c r="B135" s="149" t="s">
        <v>965</v>
      </c>
      <c r="C135" s="149" t="s">
        <v>195</v>
      </c>
      <c r="D135" s="149" t="s">
        <v>461</v>
      </c>
      <c r="E135" s="296">
        <f>SUM(E136:E137)</f>
        <v>5880</v>
      </c>
    </row>
    <row r="136" spans="1:5" ht="33.75" customHeight="1">
      <c r="A136" s="302" t="s">
        <v>756</v>
      </c>
      <c r="B136" s="141" t="s">
        <v>965</v>
      </c>
      <c r="C136" s="141" t="s">
        <v>195</v>
      </c>
      <c r="D136" s="141" t="s">
        <v>754</v>
      </c>
      <c r="E136" s="244">
        <v>1594</v>
      </c>
    </row>
    <row r="137" spans="1:5" ht="54" customHeight="1">
      <c r="A137" s="302" t="s">
        <v>354</v>
      </c>
      <c r="B137" s="141" t="s">
        <v>965</v>
      </c>
      <c r="C137" s="141" t="s">
        <v>195</v>
      </c>
      <c r="D137" s="141" t="s">
        <v>353</v>
      </c>
      <c r="E137" s="244">
        <v>4286</v>
      </c>
    </row>
    <row r="138" spans="1:5" s="24" customFormat="1" ht="23.25" customHeight="1">
      <c r="A138" s="329" t="s">
        <v>892</v>
      </c>
      <c r="B138" s="149" t="s">
        <v>965</v>
      </c>
      <c r="C138" s="149" t="s">
        <v>893</v>
      </c>
      <c r="D138" s="149" t="s">
        <v>461</v>
      </c>
      <c r="E138" s="296">
        <f>SUM(E139,E141,E143,E145)</f>
        <v>765</v>
      </c>
    </row>
    <row r="139" spans="1:5" ht="41.25" customHeight="1">
      <c r="A139" s="175" t="s">
        <v>153</v>
      </c>
      <c r="B139" s="269" t="s">
        <v>965</v>
      </c>
      <c r="C139" s="269" t="s">
        <v>154</v>
      </c>
      <c r="D139" s="269" t="s">
        <v>461</v>
      </c>
      <c r="E139" s="325">
        <f>SUM(E140)</f>
        <v>650</v>
      </c>
    </row>
    <row r="140" spans="1:5" s="179" customFormat="1" ht="21.75" customHeight="1">
      <c r="A140" s="302" t="s">
        <v>109</v>
      </c>
      <c r="B140" s="141" t="s">
        <v>965</v>
      </c>
      <c r="C140" s="141" t="s">
        <v>154</v>
      </c>
      <c r="D140" s="141" t="s">
        <v>108</v>
      </c>
      <c r="E140" s="244">
        <v>650</v>
      </c>
    </row>
    <row r="141" spans="1:5" s="24" customFormat="1" ht="41.25" customHeight="1">
      <c r="A141" s="175" t="s">
        <v>177</v>
      </c>
      <c r="B141" s="269" t="s">
        <v>965</v>
      </c>
      <c r="C141" s="269" t="s">
        <v>178</v>
      </c>
      <c r="D141" s="269" t="s">
        <v>461</v>
      </c>
      <c r="E141" s="325">
        <f>SUM(E142)</f>
        <v>40</v>
      </c>
    </row>
    <row r="142" spans="1:5" s="24" customFormat="1" ht="30.75" customHeight="1">
      <c r="A142" s="45" t="s">
        <v>756</v>
      </c>
      <c r="B142" s="141" t="s">
        <v>965</v>
      </c>
      <c r="C142" s="141" t="s">
        <v>178</v>
      </c>
      <c r="D142" s="141" t="s">
        <v>754</v>
      </c>
      <c r="E142" s="244">
        <v>40</v>
      </c>
    </row>
    <row r="143" spans="1:5" s="24" customFormat="1" ht="37.5" customHeight="1">
      <c r="A143" s="175" t="s">
        <v>177</v>
      </c>
      <c r="B143" s="269" t="s">
        <v>965</v>
      </c>
      <c r="C143" s="269" t="s">
        <v>178</v>
      </c>
      <c r="D143" s="269" t="s">
        <v>461</v>
      </c>
      <c r="E143" s="325">
        <f>SUM(E144)</f>
        <v>50</v>
      </c>
    </row>
    <row r="144" spans="1:5" s="24" customFormat="1" ht="48.75" customHeight="1">
      <c r="A144" s="302" t="s">
        <v>354</v>
      </c>
      <c r="B144" s="141" t="s">
        <v>965</v>
      </c>
      <c r="C144" s="141" t="s">
        <v>178</v>
      </c>
      <c r="D144" s="141" t="s">
        <v>353</v>
      </c>
      <c r="E144" s="244">
        <v>50</v>
      </c>
    </row>
    <row r="145" spans="1:5" s="22" customFormat="1" ht="46.5" customHeight="1">
      <c r="A145" s="175" t="s">
        <v>180</v>
      </c>
      <c r="B145" s="269" t="s">
        <v>965</v>
      </c>
      <c r="C145" s="269" t="s">
        <v>179</v>
      </c>
      <c r="D145" s="269" t="s">
        <v>461</v>
      </c>
      <c r="E145" s="325">
        <f>SUM(E146)</f>
        <v>25</v>
      </c>
    </row>
    <row r="146" spans="1:5" ht="51" customHeight="1">
      <c r="A146" s="302" t="s">
        <v>354</v>
      </c>
      <c r="B146" s="141" t="s">
        <v>965</v>
      </c>
      <c r="C146" s="141" t="s">
        <v>179</v>
      </c>
      <c r="D146" s="141" t="s">
        <v>353</v>
      </c>
      <c r="E146" s="244">
        <v>25</v>
      </c>
    </row>
    <row r="147" spans="1:5" ht="24.75" customHeight="1">
      <c r="A147" s="300" t="s">
        <v>851</v>
      </c>
      <c r="B147" s="149" t="s">
        <v>75</v>
      </c>
      <c r="C147" s="149" t="s">
        <v>460</v>
      </c>
      <c r="D147" s="149" t="s">
        <v>461</v>
      </c>
      <c r="E147" s="296">
        <f>SUM(E148)</f>
        <v>335</v>
      </c>
    </row>
    <row r="148" spans="1:5" ht="18" customHeight="1">
      <c r="A148" s="302" t="s">
        <v>818</v>
      </c>
      <c r="B148" s="141" t="s">
        <v>75</v>
      </c>
      <c r="C148" s="141" t="s">
        <v>76</v>
      </c>
      <c r="D148" s="141" t="s">
        <v>461</v>
      </c>
      <c r="E148" s="244">
        <f>SUM(E149)</f>
        <v>335</v>
      </c>
    </row>
    <row r="149" spans="1:5" ht="19.5" customHeight="1">
      <c r="A149" s="302" t="s">
        <v>77</v>
      </c>
      <c r="B149" s="141" t="s">
        <v>75</v>
      </c>
      <c r="C149" s="141" t="s">
        <v>78</v>
      </c>
      <c r="D149" s="141" t="s">
        <v>461</v>
      </c>
      <c r="E149" s="244">
        <f>SUM(E150:E152)</f>
        <v>335</v>
      </c>
    </row>
    <row r="150" spans="1:5" ht="30.75" customHeight="1">
      <c r="A150" s="302" t="s">
        <v>755</v>
      </c>
      <c r="B150" s="141" t="s">
        <v>75</v>
      </c>
      <c r="C150" s="141" t="s">
        <v>78</v>
      </c>
      <c r="D150" s="141" t="s">
        <v>753</v>
      </c>
      <c r="E150" s="244">
        <v>10</v>
      </c>
    </row>
    <row r="151" spans="1:5" ht="23.25" customHeight="1">
      <c r="A151" s="302" t="s">
        <v>756</v>
      </c>
      <c r="B151" s="141" t="s">
        <v>75</v>
      </c>
      <c r="C151" s="141" t="s">
        <v>78</v>
      </c>
      <c r="D151" s="141" t="s">
        <v>754</v>
      </c>
      <c r="E151" s="244">
        <v>320</v>
      </c>
    </row>
    <row r="152" spans="1:5" s="24" customFormat="1" ht="22.5" customHeight="1">
      <c r="A152" s="302" t="s">
        <v>404</v>
      </c>
      <c r="B152" s="141" t="s">
        <v>75</v>
      </c>
      <c r="C152" s="141" t="s">
        <v>78</v>
      </c>
      <c r="D152" s="141" t="s">
        <v>328</v>
      </c>
      <c r="E152" s="244">
        <v>5</v>
      </c>
    </row>
    <row r="153" spans="1:5" ht="36" customHeight="1">
      <c r="A153" s="300" t="s">
        <v>477</v>
      </c>
      <c r="B153" s="149" t="s">
        <v>29</v>
      </c>
      <c r="C153" s="149" t="s">
        <v>460</v>
      </c>
      <c r="D153" s="149" t="s">
        <v>461</v>
      </c>
      <c r="E153" s="296">
        <f>SUM(E154,E160)</f>
        <v>8001</v>
      </c>
    </row>
    <row r="154" spans="1:5" ht="39" customHeight="1">
      <c r="A154" s="16" t="s">
        <v>936</v>
      </c>
      <c r="B154" s="141" t="s">
        <v>29</v>
      </c>
      <c r="C154" s="141" t="s">
        <v>937</v>
      </c>
      <c r="D154" s="141" t="s">
        <v>461</v>
      </c>
      <c r="E154" s="244">
        <f>SUM(E155)</f>
        <v>2580</v>
      </c>
    </row>
    <row r="155" spans="1:5" ht="21" customHeight="1">
      <c r="A155" s="302" t="s">
        <v>882</v>
      </c>
      <c r="B155" s="141" t="s">
        <v>29</v>
      </c>
      <c r="C155" s="141" t="s">
        <v>883</v>
      </c>
      <c r="D155" s="141" t="s">
        <v>461</v>
      </c>
      <c r="E155" s="244">
        <f>SUM(E156:E159)</f>
        <v>2580</v>
      </c>
    </row>
    <row r="156" spans="1:5" ht="19.5" customHeight="1">
      <c r="A156" s="302" t="s">
        <v>751</v>
      </c>
      <c r="B156" s="141" t="s">
        <v>29</v>
      </c>
      <c r="C156" s="141" t="s">
        <v>883</v>
      </c>
      <c r="D156" s="141" t="s">
        <v>752</v>
      </c>
      <c r="E156" s="244">
        <v>2070</v>
      </c>
    </row>
    <row r="157" spans="1:5" ht="21" customHeight="1">
      <c r="A157" s="302" t="s">
        <v>819</v>
      </c>
      <c r="B157" s="141" t="s">
        <v>29</v>
      </c>
      <c r="C157" s="141" t="s">
        <v>883</v>
      </c>
      <c r="D157" s="141" t="s">
        <v>347</v>
      </c>
      <c r="E157" s="244">
        <v>25</v>
      </c>
    </row>
    <row r="158" spans="1:5" ht="33" customHeight="1">
      <c r="A158" s="302" t="s">
        <v>755</v>
      </c>
      <c r="B158" s="141" t="s">
        <v>29</v>
      </c>
      <c r="C158" s="141" t="s">
        <v>883</v>
      </c>
      <c r="D158" s="141" t="s">
        <v>753</v>
      </c>
      <c r="E158" s="244">
        <v>80</v>
      </c>
    </row>
    <row r="159" spans="1:5" ht="30" customHeight="1">
      <c r="A159" s="302" t="s">
        <v>756</v>
      </c>
      <c r="B159" s="141" t="s">
        <v>29</v>
      </c>
      <c r="C159" s="141" t="s">
        <v>883</v>
      </c>
      <c r="D159" s="141" t="s">
        <v>754</v>
      </c>
      <c r="E159" s="244">
        <v>405</v>
      </c>
    </row>
    <row r="160" spans="1:5" ht="48.75" customHeight="1">
      <c r="A160" s="324" t="s">
        <v>30</v>
      </c>
      <c r="B160" s="269" t="s">
        <v>29</v>
      </c>
      <c r="C160" s="269" t="s">
        <v>906</v>
      </c>
      <c r="D160" s="269" t="s">
        <v>461</v>
      </c>
      <c r="E160" s="325">
        <f>SUM(E162:E165)</f>
        <v>5421</v>
      </c>
    </row>
    <row r="161" spans="1:5" ht="28.5" customHeight="1">
      <c r="A161" s="302" t="s">
        <v>350</v>
      </c>
      <c r="B161" s="141" t="s">
        <v>29</v>
      </c>
      <c r="C161" s="141" t="s">
        <v>907</v>
      </c>
      <c r="D161" s="141" t="s">
        <v>461</v>
      </c>
      <c r="E161" s="244">
        <f>SUM(E162:E165)</f>
        <v>5421</v>
      </c>
    </row>
    <row r="162" spans="1:5" ht="24.75" customHeight="1">
      <c r="A162" s="302" t="s">
        <v>751</v>
      </c>
      <c r="B162" s="141" t="s">
        <v>29</v>
      </c>
      <c r="C162" s="141" t="s">
        <v>907</v>
      </c>
      <c r="D162" s="141" t="s">
        <v>565</v>
      </c>
      <c r="E162" s="244">
        <v>5098</v>
      </c>
    </row>
    <row r="163" spans="1:5" ht="23.25" customHeight="1">
      <c r="A163" s="302" t="s">
        <v>819</v>
      </c>
      <c r="B163" s="141" t="s">
        <v>29</v>
      </c>
      <c r="C163" s="141" t="s">
        <v>907</v>
      </c>
      <c r="D163" s="141" t="s">
        <v>566</v>
      </c>
      <c r="E163" s="244">
        <v>52</v>
      </c>
    </row>
    <row r="164" spans="1:5" ht="31.5" customHeight="1">
      <c r="A164" s="302" t="s">
        <v>755</v>
      </c>
      <c r="B164" s="141" t="s">
        <v>29</v>
      </c>
      <c r="C164" s="141" t="s">
        <v>907</v>
      </c>
      <c r="D164" s="141" t="s">
        <v>753</v>
      </c>
      <c r="E164" s="244">
        <v>144</v>
      </c>
    </row>
    <row r="165" spans="1:5" ht="34.5" customHeight="1">
      <c r="A165" s="302" t="s">
        <v>756</v>
      </c>
      <c r="B165" s="141" t="s">
        <v>29</v>
      </c>
      <c r="C165" s="141" t="s">
        <v>907</v>
      </c>
      <c r="D165" s="141" t="s">
        <v>754</v>
      </c>
      <c r="E165" s="244">
        <v>127</v>
      </c>
    </row>
    <row r="166" spans="1:5" ht="24.75" customHeight="1">
      <c r="A166" s="300" t="s">
        <v>85</v>
      </c>
      <c r="B166" s="149" t="s">
        <v>86</v>
      </c>
      <c r="C166" s="149" t="s">
        <v>460</v>
      </c>
      <c r="D166" s="149" t="s">
        <v>461</v>
      </c>
      <c r="E166" s="296">
        <f>SUM(E167,E197)</f>
        <v>37277.7</v>
      </c>
    </row>
    <row r="167" spans="1:5" ht="19.5" customHeight="1">
      <c r="A167" s="300" t="s">
        <v>847</v>
      </c>
      <c r="B167" s="149" t="s">
        <v>87</v>
      </c>
      <c r="C167" s="149" t="s">
        <v>460</v>
      </c>
      <c r="D167" s="149" t="s">
        <v>461</v>
      </c>
      <c r="E167" s="296">
        <f>SUM(E169,E174,E181,E184)</f>
        <v>36231.7</v>
      </c>
    </row>
    <row r="168" spans="1:5" ht="34.5" customHeight="1">
      <c r="A168" s="300" t="s">
        <v>88</v>
      </c>
      <c r="B168" s="149" t="s">
        <v>87</v>
      </c>
      <c r="C168" s="149" t="s">
        <v>89</v>
      </c>
      <c r="D168" s="149" t="s">
        <v>461</v>
      </c>
      <c r="E168" s="296">
        <f>SUM(E169)</f>
        <v>23770</v>
      </c>
    </row>
    <row r="169" spans="1:5" s="24" customFormat="1" ht="24.75" customHeight="1">
      <c r="A169" s="302" t="s">
        <v>350</v>
      </c>
      <c r="B169" s="141" t="s">
        <v>87</v>
      </c>
      <c r="C169" s="141" t="s">
        <v>90</v>
      </c>
      <c r="D169" s="141" t="s">
        <v>461</v>
      </c>
      <c r="E169" s="244">
        <f>SUM(E170,E172)</f>
        <v>23770</v>
      </c>
    </row>
    <row r="170" spans="1:5" ht="30.75" customHeight="1">
      <c r="A170" s="302" t="s">
        <v>351</v>
      </c>
      <c r="B170" s="141" t="s">
        <v>87</v>
      </c>
      <c r="C170" s="141" t="s">
        <v>969</v>
      </c>
      <c r="D170" s="141" t="s">
        <v>461</v>
      </c>
      <c r="E170" s="244">
        <f>SUM(E171)</f>
        <v>21210</v>
      </c>
    </row>
    <row r="171" spans="1:5" ht="51.75" customHeight="1">
      <c r="A171" s="302" t="s">
        <v>354</v>
      </c>
      <c r="B171" s="141" t="s">
        <v>87</v>
      </c>
      <c r="C171" s="141" t="s">
        <v>969</v>
      </c>
      <c r="D171" s="141" t="s">
        <v>353</v>
      </c>
      <c r="E171" s="244">
        <v>21210</v>
      </c>
    </row>
    <row r="172" spans="1:5" ht="34.5" customHeight="1">
      <c r="A172" s="302" t="s">
        <v>352</v>
      </c>
      <c r="B172" s="141" t="s">
        <v>87</v>
      </c>
      <c r="C172" s="141" t="s">
        <v>970</v>
      </c>
      <c r="D172" s="141" t="s">
        <v>461</v>
      </c>
      <c r="E172" s="244">
        <f>SUM(E173)</f>
        <v>2560</v>
      </c>
    </row>
    <row r="173" spans="1:5" ht="52.5" customHeight="1">
      <c r="A173" s="302" t="s">
        <v>354</v>
      </c>
      <c r="B173" s="141" t="s">
        <v>87</v>
      </c>
      <c r="C173" s="141" t="s">
        <v>970</v>
      </c>
      <c r="D173" s="141" t="s">
        <v>353</v>
      </c>
      <c r="E173" s="244">
        <v>2560</v>
      </c>
    </row>
    <row r="174" spans="1:5" ht="23.25" customHeight="1">
      <c r="A174" s="300" t="s">
        <v>91</v>
      </c>
      <c r="B174" s="149" t="s">
        <v>87</v>
      </c>
      <c r="C174" s="149" t="s">
        <v>92</v>
      </c>
      <c r="D174" s="149" t="s">
        <v>461</v>
      </c>
      <c r="E174" s="296">
        <f>SUM(E175)</f>
        <v>2881.7</v>
      </c>
    </row>
    <row r="175" spans="1:5" ht="25.5" customHeight="1">
      <c r="A175" s="302" t="s">
        <v>350</v>
      </c>
      <c r="B175" s="141" t="s">
        <v>87</v>
      </c>
      <c r="C175" s="141" t="s">
        <v>93</v>
      </c>
      <c r="D175" s="141" t="s">
        <v>461</v>
      </c>
      <c r="E175" s="244">
        <f>SUM(E176,E178)</f>
        <v>2881.7</v>
      </c>
    </row>
    <row r="176" spans="1:5" ht="41.25" customHeight="1">
      <c r="A176" s="302" t="s">
        <v>351</v>
      </c>
      <c r="B176" s="141" t="s">
        <v>87</v>
      </c>
      <c r="C176" s="141" t="s">
        <v>165</v>
      </c>
      <c r="D176" s="141" t="s">
        <v>461</v>
      </c>
      <c r="E176" s="244">
        <f>SUM(E177)</f>
        <v>2301.7</v>
      </c>
    </row>
    <row r="177" spans="1:5" ht="48" customHeight="1">
      <c r="A177" s="302" t="s">
        <v>354</v>
      </c>
      <c r="B177" s="141" t="s">
        <v>87</v>
      </c>
      <c r="C177" s="141" t="s">
        <v>165</v>
      </c>
      <c r="D177" s="141" t="s">
        <v>353</v>
      </c>
      <c r="E177" s="244">
        <v>2301.7</v>
      </c>
    </row>
    <row r="178" spans="1:5" ht="40.5" customHeight="1">
      <c r="A178" s="302" t="s">
        <v>352</v>
      </c>
      <c r="B178" s="141" t="s">
        <v>87</v>
      </c>
      <c r="C178" s="141" t="s">
        <v>166</v>
      </c>
      <c r="D178" s="141" t="s">
        <v>461</v>
      </c>
      <c r="E178" s="244">
        <f>SUM(E179:E180)</f>
        <v>580</v>
      </c>
    </row>
    <row r="179" spans="1:5" ht="45" customHeight="1">
      <c r="A179" s="45" t="s">
        <v>756</v>
      </c>
      <c r="B179" s="141" t="s">
        <v>87</v>
      </c>
      <c r="C179" s="141" t="s">
        <v>166</v>
      </c>
      <c r="D179" s="141" t="s">
        <v>754</v>
      </c>
      <c r="E179" s="244">
        <v>200</v>
      </c>
    </row>
    <row r="180" spans="1:5" ht="46.5" customHeight="1">
      <c r="A180" s="302" t="s">
        <v>354</v>
      </c>
      <c r="B180" s="141" t="s">
        <v>87</v>
      </c>
      <c r="C180" s="141" t="s">
        <v>166</v>
      </c>
      <c r="D180" s="141" t="s">
        <v>353</v>
      </c>
      <c r="E180" s="244">
        <v>380</v>
      </c>
    </row>
    <row r="181" spans="1:5" ht="22.5" customHeight="1">
      <c r="A181" s="300" t="s">
        <v>94</v>
      </c>
      <c r="B181" s="149" t="s">
        <v>87</v>
      </c>
      <c r="C181" s="149" t="s">
        <v>95</v>
      </c>
      <c r="D181" s="149" t="s">
        <v>461</v>
      </c>
      <c r="E181" s="296">
        <f>SUM(E183:E183)</f>
        <v>7480</v>
      </c>
    </row>
    <row r="182" spans="1:5" ht="36.75" customHeight="1">
      <c r="A182" s="302" t="s">
        <v>350</v>
      </c>
      <c r="B182" s="141" t="s">
        <v>87</v>
      </c>
      <c r="C182" s="141" t="s">
        <v>96</v>
      </c>
      <c r="D182" s="141" t="s">
        <v>461</v>
      </c>
      <c r="E182" s="244">
        <f>SUM(E183:E183)</f>
        <v>7480</v>
      </c>
    </row>
    <row r="183" spans="1:5" ht="51.75" customHeight="1">
      <c r="A183" s="302" t="s">
        <v>354</v>
      </c>
      <c r="B183" s="141" t="s">
        <v>87</v>
      </c>
      <c r="C183" s="141" t="s">
        <v>96</v>
      </c>
      <c r="D183" s="141" t="s">
        <v>353</v>
      </c>
      <c r="E183" s="244">
        <v>7480</v>
      </c>
    </row>
    <row r="184" spans="1:5" ht="21.75" customHeight="1">
      <c r="A184" s="329" t="s">
        <v>892</v>
      </c>
      <c r="B184" s="149" t="s">
        <v>87</v>
      </c>
      <c r="C184" s="149" t="s">
        <v>893</v>
      </c>
      <c r="D184" s="149" t="s">
        <v>461</v>
      </c>
      <c r="E184" s="296">
        <f>SUM(E185,E187,E189,E191,E193,E195)</f>
        <v>2100</v>
      </c>
    </row>
    <row r="185" spans="1:5" ht="42" customHeight="1">
      <c r="A185" s="175" t="s">
        <v>149</v>
      </c>
      <c r="B185" s="269" t="s">
        <v>87</v>
      </c>
      <c r="C185" s="269" t="s">
        <v>150</v>
      </c>
      <c r="D185" s="269" t="s">
        <v>461</v>
      </c>
      <c r="E185" s="325">
        <f>SUM(E186)</f>
        <v>1300</v>
      </c>
    </row>
    <row r="186" spans="1:5" ht="21.75" customHeight="1">
      <c r="A186" s="302" t="s">
        <v>109</v>
      </c>
      <c r="B186" s="141" t="s">
        <v>87</v>
      </c>
      <c r="C186" s="141" t="s">
        <v>150</v>
      </c>
      <c r="D186" s="141" t="s">
        <v>108</v>
      </c>
      <c r="E186" s="244">
        <v>1300</v>
      </c>
    </row>
    <row r="187" spans="1:5" ht="38.25" customHeight="1">
      <c r="A187" s="175" t="s">
        <v>169</v>
      </c>
      <c r="B187" s="269" t="s">
        <v>87</v>
      </c>
      <c r="C187" s="269" t="s">
        <v>151</v>
      </c>
      <c r="D187" s="269" t="s">
        <v>461</v>
      </c>
      <c r="E187" s="325">
        <f>SUM(E188)</f>
        <v>100</v>
      </c>
    </row>
    <row r="188" spans="1:5" ht="19.5" customHeight="1">
      <c r="A188" s="302" t="s">
        <v>109</v>
      </c>
      <c r="B188" s="141" t="s">
        <v>87</v>
      </c>
      <c r="C188" s="141" t="s">
        <v>151</v>
      </c>
      <c r="D188" s="141" t="s">
        <v>108</v>
      </c>
      <c r="E188" s="244">
        <v>100</v>
      </c>
    </row>
    <row r="189" spans="1:5" ht="52.5" customHeight="1">
      <c r="A189" s="175" t="s">
        <v>170</v>
      </c>
      <c r="B189" s="269" t="s">
        <v>87</v>
      </c>
      <c r="C189" s="269" t="s">
        <v>152</v>
      </c>
      <c r="D189" s="269" t="s">
        <v>461</v>
      </c>
      <c r="E189" s="325">
        <f>SUM(E190)</f>
        <v>570</v>
      </c>
    </row>
    <row r="190" spans="1:5" ht="20.25" customHeight="1">
      <c r="A190" s="302" t="s">
        <v>109</v>
      </c>
      <c r="B190" s="141" t="s">
        <v>87</v>
      </c>
      <c r="C190" s="141" t="s">
        <v>152</v>
      </c>
      <c r="D190" s="141" t="s">
        <v>108</v>
      </c>
      <c r="E190" s="244">
        <v>570</v>
      </c>
    </row>
    <row r="191" spans="1:5" ht="43.5" customHeight="1">
      <c r="A191" s="175" t="s">
        <v>181</v>
      </c>
      <c r="B191" s="269" t="s">
        <v>87</v>
      </c>
      <c r="C191" s="269" t="s">
        <v>182</v>
      </c>
      <c r="D191" s="269" t="s">
        <v>461</v>
      </c>
      <c r="E191" s="325">
        <f>SUM(E192)</f>
        <v>90</v>
      </c>
    </row>
    <row r="192" spans="1:5" ht="56.25" customHeight="1">
      <c r="A192" s="302" t="s">
        <v>354</v>
      </c>
      <c r="B192" s="141" t="s">
        <v>87</v>
      </c>
      <c r="C192" s="141" t="s">
        <v>182</v>
      </c>
      <c r="D192" s="141" t="s">
        <v>353</v>
      </c>
      <c r="E192" s="244">
        <v>90</v>
      </c>
    </row>
    <row r="193" spans="1:5" ht="47.25" customHeight="1">
      <c r="A193" s="175" t="s">
        <v>183</v>
      </c>
      <c r="B193" s="269" t="s">
        <v>87</v>
      </c>
      <c r="C193" s="269" t="s">
        <v>184</v>
      </c>
      <c r="D193" s="269" t="s">
        <v>461</v>
      </c>
      <c r="E193" s="325">
        <f>SUM(E194)</f>
        <v>20</v>
      </c>
    </row>
    <row r="194" spans="1:5" ht="58.5" customHeight="1">
      <c r="A194" s="302" t="s">
        <v>354</v>
      </c>
      <c r="B194" s="141" t="s">
        <v>87</v>
      </c>
      <c r="C194" s="141" t="s">
        <v>184</v>
      </c>
      <c r="D194" s="141" t="s">
        <v>353</v>
      </c>
      <c r="E194" s="244">
        <v>20</v>
      </c>
    </row>
    <row r="195" spans="1:5" ht="51" customHeight="1">
      <c r="A195" s="175" t="s">
        <v>186</v>
      </c>
      <c r="B195" s="269" t="s">
        <v>87</v>
      </c>
      <c r="C195" s="269" t="s">
        <v>185</v>
      </c>
      <c r="D195" s="269" t="s">
        <v>461</v>
      </c>
      <c r="E195" s="325">
        <f>SUM(E196)</f>
        <v>20</v>
      </c>
    </row>
    <row r="196" spans="1:5" s="24" customFormat="1" ht="20.25" customHeight="1">
      <c r="A196" s="302" t="s">
        <v>354</v>
      </c>
      <c r="B196" s="141" t="s">
        <v>87</v>
      </c>
      <c r="C196" s="141" t="s">
        <v>185</v>
      </c>
      <c r="D196" s="141" t="s">
        <v>353</v>
      </c>
      <c r="E196" s="244">
        <v>20</v>
      </c>
    </row>
    <row r="197" spans="1:5" s="24" customFormat="1" ht="42" customHeight="1">
      <c r="A197" s="32" t="s">
        <v>936</v>
      </c>
      <c r="B197" s="149" t="s">
        <v>97</v>
      </c>
      <c r="C197" s="149" t="s">
        <v>937</v>
      </c>
      <c r="D197" s="149" t="s">
        <v>461</v>
      </c>
      <c r="E197" s="296">
        <f>SUM(E198)</f>
        <v>1046</v>
      </c>
    </row>
    <row r="198" spans="1:5" ht="23.25" customHeight="1">
      <c r="A198" s="302" t="s">
        <v>882</v>
      </c>
      <c r="B198" s="141" t="s">
        <v>97</v>
      </c>
      <c r="C198" s="141" t="s">
        <v>883</v>
      </c>
      <c r="D198" s="141" t="s">
        <v>461</v>
      </c>
      <c r="E198" s="244">
        <f>SUM(E199:E200)</f>
        <v>1046</v>
      </c>
    </row>
    <row r="199" spans="1:5" ht="22.5" customHeight="1">
      <c r="A199" s="302" t="s">
        <v>751</v>
      </c>
      <c r="B199" s="141" t="s">
        <v>97</v>
      </c>
      <c r="C199" s="141" t="s">
        <v>883</v>
      </c>
      <c r="D199" s="141" t="s">
        <v>752</v>
      </c>
      <c r="E199" s="244">
        <v>990</v>
      </c>
    </row>
    <row r="200" spans="1:5" ht="24" customHeight="1">
      <c r="A200" s="302" t="s">
        <v>756</v>
      </c>
      <c r="B200" s="141" t="s">
        <v>97</v>
      </c>
      <c r="C200" s="141" t="s">
        <v>883</v>
      </c>
      <c r="D200" s="141" t="s">
        <v>754</v>
      </c>
      <c r="E200" s="244">
        <v>56</v>
      </c>
    </row>
    <row r="201" spans="1:5" ht="23.25" customHeight="1">
      <c r="A201" s="300" t="s">
        <v>100</v>
      </c>
      <c r="B201" s="149" t="s">
        <v>101</v>
      </c>
      <c r="C201" s="149" t="s">
        <v>460</v>
      </c>
      <c r="D201" s="149" t="s">
        <v>461</v>
      </c>
      <c r="E201" s="296">
        <f>SUM(E202,E209)</f>
        <v>13156</v>
      </c>
    </row>
    <row r="202" spans="1:5" ht="18.75" customHeight="1">
      <c r="A202" s="300" t="s">
        <v>64</v>
      </c>
      <c r="B202" s="149" t="s">
        <v>102</v>
      </c>
      <c r="C202" s="149" t="s">
        <v>460</v>
      </c>
      <c r="D202" s="149" t="s">
        <v>461</v>
      </c>
      <c r="E202" s="296">
        <f>SUM(E203,E207)</f>
        <v>11305</v>
      </c>
    </row>
    <row r="203" spans="1:5" ht="18" customHeight="1">
      <c r="A203" s="302" t="s">
        <v>103</v>
      </c>
      <c r="B203" s="141" t="s">
        <v>102</v>
      </c>
      <c r="C203" s="141" t="s">
        <v>104</v>
      </c>
      <c r="D203" s="141" t="s">
        <v>461</v>
      </c>
      <c r="E203" s="244">
        <f>SUM(E204:E206)</f>
        <v>5366</v>
      </c>
    </row>
    <row r="204" spans="1:5" ht="30.75" customHeight="1">
      <c r="A204" s="302" t="s">
        <v>756</v>
      </c>
      <c r="B204" s="141" t="s">
        <v>102</v>
      </c>
      <c r="C204" s="141" t="s">
        <v>105</v>
      </c>
      <c r="D204" s="141" t="s">
        <v>754</v>
      </c>
      <c r="E204" s="244">
        <v>400</v>
      </c>
    </row>
    <row r="205" spans="1:5" s="24" customFormat="1" ht="52.5" customHeight="1">
      <c r="A205" s="302" t="s">
        <v>354</v>
      </c>
      <c r="B205" s="141" t="s">
        <v>102</v>
      </c>
      <c r="C205" s="141" t="s">
        <v>105</v>
      </c>
      <c r="D205" s="141" t="s">
        <v>353</v>
      </c>
      <c r="E205" s="244">
        <v>2966</v>
      </c>
    </row>
    <row r="206" spans="1:5" ht="22.5" customHeight="1">
      <c r="A206" s="334" t="s">
        <v>109</v>
      </c>
      <c r="B206" s="141" t="s">
        <v>102</v>
      </c>
      <c r="C206" s="141" t="s">
        <v>105</v>
      </c>
      <c r="D206" s="141" t="s">
        <v>108</v>
      </c>
      <c r="E206" s="244">
        <v>2000</v>
      </c>
    </row>
    <row r="207" spans="1:5" ht="116.25" customHeight="1">
      <c r="A207" s="39" t="s">
        <v>450</v>
      </c>
      <c r="B207" s="141" t="s">
        <v>102</v>
      </c>
      <c r="C207" s="141" t="s">
        <v>451</v>
      </c>
      <c r="D207" s="141" t="s">
        <v>461</v>
      </c>
      <c r="E207" s="244">
        <f>SUM(E208)</f>
        <v>5939</v>
      </c>
    </row>
    <row r="208" spans="1:5" ht="24" customHeight="1">
      <c r="A208" s="302" t="s">
        <v>354</v>
      </c>
      <c r="B208" s="141" t="s">
        <v>102</v>
      </c>
      <c r="C208" s="141" t="s">
        <v>451</v>
      </c>
      <c r="D208" s="141" t="s">
        <v>353</v>
      </c>
      <c r="E208" s="244">
        <v>5939</v>
      </c>
    </row>
    <row r="209" spans="1:5" s="24" customFormat="1" ht="20.25" customHeight="1">
      <c r="A209" s="300" t="s">
        <v>65</v>
      </c>
      <c r="B209" s="149" t="s">
        <v>106</v>
      </c>
      <c r="C209" s="149" t="s">
        <v>460</v>
      </c>
      <c r="D209" s="149" t="s">
        <v>461</v>
      </c>
      <c r="E209" s="296">
        <f>SUM(E210)</f>
        <v>1851</v>
      </c>
    </row>
    <row r="210" spans="1:5" ht="116.25" customHeight="1">
      <c r="A210" s="39" t="s">
        <v>450</v>
      </c>
      <c r="B210" s="141" t="s">
        <v>106</v>
      </c>
      <c r="C210" s="141" t="s">
        <v>451</v>
      </c>
      <c r="D210" s="141" t="s">
        <v>461</v>
      </c>
      <c r="E210" s="244">
        <f>SUM(E211)</f>
        <v>1851</v>
      </c>
    </row>
    <row r="211" spans="1:5" ht="50.25" customHeight="1">
      <c r="A211" s="302" t="s">
        <v>354</v>
      </c>
      <c r="B211" s="141" t="s">
        <v>106</v>
      </c>
      <c r="C211" s="141" t="s">
        <v>451</v>
      </c>
      <c r="D211" s="141" t="s">
        <v>353</v>
      </c>
      <c r="E211" s="244">
        <v>1851</v>
      </c>
    </row>
    <row r="212" spans="1:5" s="24" customFormat="1" ht="22.5" customHeight="1">
      <c r="A212" s="300" t="s">
        <v>407</v>
      </c>
      <c r="B212" s="149" t="s">
        <v>676</v>
      </c>
      <c r="C212" s="149" t="s">
        <v>460</v>
      </c>
      <c r="D212" s="149" t="s">
        <v>461</v>
      </c>
      <c r="E212" s="296">
        <f>SUM(E213,E216,E224,E227)</f>
        <v>10223.9</v>
      </c>
    </row>
    <row r="213" spans="1:5" s="24" customFormat="1" ht="21.75" customHeight="1">
      <c r="A213" s="32" t="s">
        <v>896</v>
      </c>
      <c r="B213" s="149" t="s">
        <v>897</v>
      </c>
      <c r="C213" s="149" t="s">
        <v>460</v>
      </c>
      <c r="D213" s="149" t="s">
        <v>461</v>
      </c>
      <c r="E213" s="296">
        <f>SUM(E214)</f>
        <v>1449</v>
      </c>
    </row>
    <row r="214" spans="1:5" ht="35.25" customHeight="1">
      <c r="A214" s="302" t="s">
        <v>932</v>
      </c>
      <c r="B214" s="141" t="s">
        <v>897</v>
      </c>
      <c r="C214" s="141" t="s">
        <v>933</v>
      </c>
      <c r="D214" s="141" t="s">
        <v>461</v>
      </c>
      <c r="E214" s="244">
        <f>SUM(E215)</f>
        <v>1449</v>
      </c>
    </row>
    <row r="215" spans="1:5" s="24" customFormat="1" ht="27" customHeight="1">
      <c r="A215" s="302" t="s">
        <v>832</v>
      </c>
      <c r="B215" s="141" t="s">
        <v>897</v>
      </c>
      <c r="C215" s="141" t="s">
        <v>933</v>
      </c>
      <c r="D215" s="141" t="s">
        <v>831</v>
      </c>
      <c r="E215" s="244">
        <v>1449</v>
      </c>
    </row>
    <row r="216" spans="1:5" s="24" customFormat="1" ht="18.75" customHeight="1">
      <c r="A216" s="300" t="s">
        <v>145</v>
      </c>
      <c r="B216" s="149" t="s">
        <v>83</v>
      </c>
      <c r="C216" s="149" t="s">
        <v>460</v>
      </c>
      <c r="D216" s="149" t="s">
        <v>461</v>
      </c>
      <c r="E216" s="296">
        <f>SUM(E217,E221)</f>
        <v>3374.9</v>
      </c>
    </row>
    <row r="217" spans="1:5" s="24" customFormat="1" ht="29.25" customHeight="1">
      <c r="A217" s="300" t="s">
        <v>627</v>
      </c>
      <c r="B217" s="149" t="s">
        <v>83</v>
      </c>
      <c r="C217" s="149" t="s">
        <v>626</v>
      </c>
      <c r="D217" s="149" t="s">
        <v>461</v>
      </c>
      <c r="E217" s="296">
        <f>SUM(E219+E220)</f>
        <v>2874.9</v>
      </c>
    </row>
    <row r="218" spans="1:5" s="24" customFormat="1" ht="30.75" customHeight="1">
      <c r="A218" s="302" t="s">
        <v>629</v>
      </c>
      <c r="B218" s="141" t="s">
        <v>83</v>
      </c>
      <c r="C218" s="141" t="s">
        <v>628</v>
      </c>
      <c r="D218" s="141" t="s">
        <v>461</v>
      </c>
      <c r="E218" s="244">
        <f>SUM(E219:E220)</f>
        <v>2874.9</v>
      </c>
    </row>
    <row r="219" spans="1:5" ht="28.5" customHeight="1">
      <c r="A219" s="302" t="s">
        <v>756</v>
      </c>
      <c r="B219" s="141" t="s">
        <v>83</v>
      </c>
      <c r="C219" s="141" t="s">
        <v>628</v>
      </c>
      <c r="D219" s="141" t="s">
        <v>754</v>
      </c>
      <c r="E219" s="244">
        <v>1112.9</v>
      </c>
    </row>
    <row r="220" spans="1:5" ht="50.25" customHeight="1">
      <c r="A220" s="302" t="s">
        <v>354</v>
      </c>
      <c r="B220" s="141" t="s">
        <v>83</v>
      </c>
      <c r="C220" s="141" t="s">
        <v>628</v>
      </c>
      <c r="D220" s="141" t="s">
        <v>353</v>
      </c>
      <c r="E220" s="244">
        <v>1762</v>
      </c>
    </row>
    <row r="221" spans="1:5" s="24" customFormat="1" ht="26.25" customHeight="1">
      <c r="A221" s="302" t="s">
        <v>691</v>
      </c>
      <c r="B221" s="141" t="s">
        <v>83</v>
      </c>
      <c r="C221" s="141" t="s">
        <v>692</v>
      </c>
      <c r="D221" s="141" t="s">
        <v>461</v>
      </c>
      <c r="E221" s="244">
        <f>SUM(E222)</f>
        <v>500</v>
      </c>
    </row>
    <row r="222" spans="1:5" s="24" customFormat="1" ht="21.75" customHeight="1">
      <c r="A222" s="302" t="s">
        <v>693</v>
      </c>
      <c r="B222" s="141" t="s">
        <v>83</v>
      </c>
      <c r="C222" s="141" t="s">
        <v>694</v>
      </c>
      <c r="D222" s="141" t="s">
        <v>461</v>
      </c>
      <c r="E222" s="325">
        <f>SUM(E223)</f>
        <v>500</v>
      </c>
    </row>
    <row r="223" spans="1:5" ht="19.5" customHeight="1">
      <c r="A223" s="302" t="s">
        <v>874</v>
      </c>
      <c r="B223" s="141" t="s">
        <v>83</v>
      </c>
      <c r="C223" s="141" t="s">
        <v>694</v>
      </c>
      <c r="D223" s="141" t="s">
        <v>589</v>
      </c>
      <c r="E223" s="244">
        <v>500</v>
      </c>
    </row>
    <row r="224" spans="1:5" ht="24" customHeight="1">
      <c r="A224" s="300" t="s">
        <v>144</v>
      </c>
      <c r="B224" s="149" t="s">
        <v>72</v>
      </c>
      <c r="C224" s="149" t="s">
        <v>460</v>
      </c>
      <c r="D224" s="149" t="s">
        <v>461</v>
      </c>
      <c r="E224" s="296">
        <f>SUM(E225)</f>
        <v>2400</v>
      </c>
    </row>
    <row r="225" spans="1:5" s="24" customFormat="1" ht="42" customHeight="1">
      <c r="A225" s="300" t="s">
        <v>71</v>
      </c>
      <c r="B225" s="149" t="s">
        <v>72</v>
      </c>
      <c r="C225" s="149" t="s">
        <v>602</v>
      </c>
      <c r="D225" s="149" t="s">
        <v>461</v>
      </c>
      <c r="E225" s="296">
        <f>SUM(E226)</f>
        <v>2400</v>
      </c>
    </row>
    <row r="226" spans="1:5" s="24" customFormat="1" ht="30.75" customHeight="1">
      <c r="A226" s="302" t="s">
        <v>832</v>
      </c>
      <c r="B226" s="141" t="s">
        <v>72</v>
      </c>
      <c r="C226" s="141" t="s">
        <v>602</v>
      </c>
      <c r="D226" s="141" t="s">
        <v>831</v>
      </c>
      <c r="E226" s="244">
        <v>2400</v>
      </c>
    </row>
    <row r="227" spans="1:5" ht="24.75" customHeight="1">
      <c r="A227" s="300" t="s">
        <v>148</v>
      </c>
      <c r="B227" s="149" t="s">
        <v>935</v>
      </c>
      <c r="C227" s="149" t="s">
        <v>460</v>
      </c>
      <c r="D227" s="149" t="s">
        <v>461</v>
      </c>
      <c r="E227" s="296">
        <f>SUM(E228)</f>
        <v>3000</v>
      </c>
    </row>
    <row r="228" spans="1:5" ht="21.75" customHeight="1">
      <c r="A228" s="16" t="s">
        <v>892</v>
      </c>
      <c r="B228" s="141" t="s">
        <v>935</v>
      </c>
      <c r="C228" s="141" t="s">
        <v>893</v>
      </c>
      <c r="D228" s="141" t="s">
        <v>461</v>
      </c>
      <c r="E228" s="244">
        <f>SUM(E230)</f>
        <v>3000</v>
      </c>
    </row>
    <row r="229" spans="1:5" ht="29.25" customHeight="1">
      <c r="A229" s="267" t="s">
        <v>146</v>
      </c>
      <c r="B229" s="269" t="s">
        <v>935</v>
      </c>
      <c r="C229" s="269" t="s">
        <v>147</v>
      </c>
      <c r="D229" s="269" t="s">
        <v>461</v>
      </c>
      <c r="E229" s="325">
        <f>SUM(E230)</f>
        <v>3000</v>
      </c>
    </row>
    <row r="230" spans="1:5" ht="20.25" customHeight="1">
      <c r="A230" s="322" t="s">
        <v>827</v>
      </c>
      <c r="B230" s="141" t="s">
        <v>935</v>
      </c>
      <c r="C230" s="141" t="s">
        <v>147</v>
      </c>
      <c r="D230" s="141" t="s">
        <v>875</v>
      </c>
      <c r="E230" s="244">
        <v>3000</v>
      </c>
    </row>
    <row r="231" spans="1:5" s="24" customFormat="1" ht="24.75" customHeight="1">
      <c r="A231" s="300" t="s">
        <v>227</v>
      </c>
      <c r="B231" s="149" t="s">
        <v>79</v>
      </c>
      <c r="C231" s="149" t="s">
        <v>460</v>
      </c>
      <c r="D231" s="149" t="s">
        <v>461</v>
      </c>
      <c r="E231" s="296">
        <f>SUM(E232,E237)</f>
        <v>11020</v>
      </c>
    </row>
    <row r="232" spans="1:5" ht="21.75" customHeight="1">
      <c r="A232" s="300" t="s">
        <v>80</v>
      </c>
      <c r="B232" s="149" t="s">
        <v>947</v>
      </c>
      <c r="C232" s="149" t="s">
        <v>460</v>
      </c>
      <c r="D232" s="149" t="s">
        <v>461</v>
      </c>
      <c r="E232" s="296">
        <f>SUM(E235:E236)</f>
        <v>1020</v>
      </c>
    </row>
    <row r="233" spans="1:5" ht="28.5" customHeight="1">
      <c r="A233" s="302" t="s">
        <v>187</v>
      </c>
      <c r="B233" s="141" t="s">
        <v>947</v>
      </c>
      <c r="C233" s="141" t="s">
        <v>81</v>
      </c>
      <c r="D233" s="141" t="s">
        <v>461</v>
      </c>
      <c r="E233" s="244">
        <f>SUM(E234)</f>
        <v>1020</v>
      </c>
    </row>
    <row r="234" spans="1:5" ht="30.75" customHeight="1">
      <c r="A234" s="302" t="s">
        <v>350</v>
      </c>
      <c r="B234" s="141" t="s">
        <v>947</v>
      </c>
      <c r="C234" s="141" t="s">
        <v>82</v>
      </c>
      <c r="D234" s="141" t="s">
        <v>461</v>
      </c>
      <c r="E234" s="244">
        <f>SUM(E235:E236)</f>
        <v>1020</v>
      </c>
    </row>
    <row r="235" spans="1:5" s="22" customFormat="1" ht="24.75" customHeight="1">
      <c r="A235" s="302" t="s">
        <v>751</v>
      </c>
      <c r="B235" s="141" t="s">
        <v>947</v>
      </c>
      <c r="C235" s="141" t="s">
        <v>82</v>
      </c>
      <c r="D235" s="141" t="s">
        <v>752</v>
      </c>
      <c r="E235" s="244">
        <v>488</v>
      </c>
    </row>
    <row r="236" spans="1:5" ht="36" customHeight="1">
      <c r="A236" s="302" t="s">
        <v>756</v>
      </c>
      <c r="B236" s="141" t="s">
        <v>947</v>
      </c>
      <c r="C236" s="141" t="s">
        <v>82</v>
      </c>
      <c r="D236" s="141" t="s">
        <v>754</v>
      </c>
      <c r="E236" s="244">
        <v>532</v>
      </c>
    </row>
    <row r="237" spans="1:5" ht="18.75" customHeight="1">
      <c r="A237" s="300" t="s">
        <v>648</v>
      </c>
      <c r="B237" s="149" t="s">
        <v>601</v>
      </c>
      <c r="C237" s="149" t="s">
        <v>460</v>
      </c>
      <c r="D237" s="149" t="s">
        <v>461</v>
      </c>
      <c r="E237" s="296">
        <f>SUM(E239)</f>
        <v>10000</v>
      </c>
    </row>
    <row r="238" spans="1:5" ht="28.5" customHeight="1">
      <c r="A238" s="302" t="s">
        <v>189</v>
      </c>
      <c r="B238" s="141" t="s">
        <v>601</v>
      </c>
      <c r="C238" s="141" t="s">
        <v>188</v>
      </c>
      <c r="D238" s="141" t="s">
        <v>461</v>
      </c>
      <c r="E238" s="244">
        <f>SUM(E239)</f>
        <v>10000</v>
      </c>
    </row>
    <row r="239" spans="1:5" s="22" customFormat="1" ht="33.75" customHeight="1">
      <c r="A239" s="302" t="s">
        <v>646</v>
      </c>
      <c r="B239" s="141" t="s">
        <v>601</v>
      </c>
      <c r="C239" s="141" t="s">
        <v>649</v>
      </c>
      <c r="D239" s="141" t="s">
        <v>461</v>
      </c>
      <c r="E239" s="244">
        <v>10000</v>
      </c>
    </row>
    <row r="240" spans="1:5" ht="27.75" customHeight="1">
      <c r="A240" s="302" t="s">
        <v>647</v>
      </c>
      <c r="B240" s="141" t="s">
        <v>601</v>
      </c>
      <c r="C240" s="141" t="s">
        <v>649</v>
      </c>
      <c r="D240" s="141" t="s">
        <v>650</v>
      </c>
      <c r="E240" s="244">
        <v>10000</v>
      </c>
    </row>
    <row r="241" spans="1:5" ht="22.5" customHeight="1">
      <c r="A241" s="300" t="s">
        <v>228</v>
      </c>
      <c r="B241" s="149" t="s">
        <v>229</v>
      </c>
      <c r="C241" s="149" t="s">
        <v>460</v>
      </c>
      <c r="D241" s="149" t="s">
        <v>461</v>
      </c>
      <c r="E241" s="296">
        <f>SUM(E242)</f>
        <v>1800</v>
      </c>
    </row>
    <row r="242" spans="1:5" ht="21" customHeight="1">
      <c r="A242" s="300" t="s">
        <v>857</v>
      </c>
      <c r="B242" s="149" t="s">
        <v>941</v>
      </c>
      <c r="C242" s="149" t="s">
        <v>460</v>
      </c>
      <c r="D242" s="149" t="s">
        <v>461</v>
      </c>
      <c r="E242" s="296">
        <f>SUM(E243)</f>
        <v>1800</v>
      </c>
    </row>
    <row r="243" spans="1:5" ht="25.5">
      <c r="A243" s="302" t="s">
        <v>942</v>
      </c>
      <c r="B243" s="141" t="s">
        <v>941</v>
      </c>
      <c r="C243" s="141" t="s">
        <v>943</v>
      </c>
      <c r="D243" s="141" t="s">
        <v>461</v>
      </c>
      <c r="E243" s="244">
        <f>SUM(E245)</f>
        <v>1800</v>
      </c>
    </row>
    <row r="244" spans="1:5" ht="25.5">
      <c r="A244" s="302" t="s">
        <v>350</v>
      </c>
      <c r="B244" s="141" t="s">
        <v>941</v>
      </c>
      <c r="C244" s="141" t="s">
        <v>190</v>
      </c>
      <c r="D244" s="141" t="s">
        <v>461</v>
      </c>
      <c r="E244" s="244">
        <f>SUM(E245)</f>
        <v>1800</v>
      </c>
    </row>
    <row r="245" spans="1:5" ht="18.75" customHeight="1">
      <c r="A245" s="302" t="s">
        <v>483</v>
      </c>
      <c r="B245" s="141" t="s">
        <v>941</v>
      </c>
      <c r="C245" s="141" t="s">
        <v>190</v>
      </c>
      <c r="D245" s="141" t="s">
        <v>484</v>
      </c>
      <c r="E245" s="244">
        <v>1800</v>
      </c>
    </row>
    <row r="246" spans="1:5" ht="25.5">
      <c r="A246" s="300" t="s">
        <v>230</v>
      </c>
      <c r="B246" s="149" t="s">
        <v>938</v>
      </c>
      <c r="C246" s="149" t="s">
        <v>460</v>
      </c>
      <c r="D246" s="149" t="s">
        <v>461</v>
      </c>
      <c r="E246" s="296">
        <f>SUM(E247)</f>
        <v>561</v>
      </c>
    </row>
    <row r="247" spans="1:5" ht="25.5">
      <c r="A247" s="302" t="s">
        <v>98</v>
      </c>
      <c r="B247" s="141" t="s">
        <v>939</v>
      </c>
      <c r="C247" s="141" t="s">
        <v>940</v>
      </c>
      <c r="D247" s="141" t="s">
        <v>461</v>
      </c>
      <c r="E247" s="244">
        <f>SUM(E248)</f>
        <v>561</v>
      </c>
    </row>
    <row r="248" spans="1:5" ht="21.75" customHeight="1">
      <c r="A248" s="302" t="s">
        <v>841</v>
      </c>
      <c r="B248" s="141" t="s">
        <v>939</v>
      </c>
      <c r="C248" s="141" t="s">
        <v>940</v>
      </c>
      <c r="D248" s="141" t="s">
        <v>481</v>
      </c>
      <c r="E248" s="244">
        <v>561</v>
      </c>
    </row>
    <row r="249" spans="1:5" ht="38.25">
      <c r="A249" s="32" t="s">
        <v>232</v>
      </c>
      <c r="B249" s="149" t="s">
        <v>231</v>
      </c>
      <c r="C249" s="149" t="s">
        <v>460</v>
      </c>
      <c r="D249" s="149" t="s">
        <v>461</v>
      </c>
      <c r="E249" s="296">
        <f>SUM(E250)</f>
        <v>25517</v>
      </c>
    </row>
    <row r="250" spans="1:5" ht="25.5">
      <c r="A250" s="302" t="s">
        <v>946</v>
      </c>
      <c r="B250" s="141" t="s">
        <v>99</v>
      </c>
      <c r="C250" s="141" t="s">
        <v>460</v>
      </c>
      <c r="D250" s="141" t="s">
        <v>461</v>
      </c>
      <c r="E250" s="244">
        <f>SUM(E251)</f>
        <v>25517</v>
      </c>
    </row>
    <row r="251" spans="1:5" ht="12.75">
      <c r="A251" s="116" t="s">
        <v>948</v>
      </c>
      <c r="B251" s="118" t="s">
        <v>99</v>
      </c>
      <c r="C251" s="118" t="s">
        <v>949</v>
      </c>
      <c r="D251" s="118" t="s">
        <v>461</v>
      </c>
      <c r="E251" s="245">
        <f>SUM(E252)</f>
        <v>25517</v>
      </c>
    </row>
    <row r="252" spans="1:5" ht="25.5">
      <c r="A252" s="116" t="s">
        <v>193</v>
      </c>
      <c r="B252" s="118" t="s">
        <v>99</v>
      </c>
      <c r="C252" s="118" t="s">
        <v>194</v>
      </c>
      <c r="D252" s="118" t="s">
        <v>461</v>
      </c>
      <c r="E252" s="245">
        <f>SUM(E253,E257)</f>
        <v>25517</v>
      </c>
    </row>
    <row r="253" spans="1:5" ht="38.25">
      <c r="A253" s="272" t="s">
        <v>191</v>
      </c>
      <c r="B253" s="273" t="s">
        <v>99</v>
      </c>
      <c r="C253" s="273" t="s">
        <v>950</v>
      </c>
      <c r="D253" s="273" t="s">
        <v>461</v>
      </c>
      <c r="E253" s="335">
        <f>SUM(E254)</f>
        <v>4417</v>
      </c>
    </row>
    <row r="254" spans="1:5" ht="12.75">
      <c r="A254" s="116" t="s">
        <v>912</v>
      </c>
      <c r="B254" s="118" t="s">
        <v>99</v>
      </c>
      <c r="C254" s="118" t="s">
        <v>950</v>
      </c>
      <c r="D254" s="118" t="s">
        <v>911</v>
      </c>
      <c r="E254" s="245">
        <v>4417</v>
      </c>
    </row>
    <row r="255" spans="1:5" ht="12.75">
      <c r="A255" s="116" t="s">
        <v>914</v>
      </c>
      <c r="B255" s="118" t="s">
        <v>99</v>
      </c>
      <c r="C255" s="118" t="s">
        <v>950</v>
      </c>
      <c r="D255" s="118" t="s">
        <v>913</v>
      </c>
      <c r="E255" s="245">
        <v>4417</v>
      </c>
    </row>
    <row r="256" spans="1:5" ht="38.25">
      <c r="A256" s="302" t="s">
        <v>504</v>
      </c>
      <c r="B256" s="118" t="s">
        <v>99</v>
      </c>
      <c r="C256" s="118" t="s">
        <v>950</v>
      </c>
      <c r="D256" s="118" t="s">
        <v>489</v>
      </c>
      <c r="E256" s="245">
        <v>4417</v>
      </c>
    </row>
    <row r="257" spans="1:5" ht="38.25">
      <c r="A257" s="272" t="s">
        <v>192</v>
      </c>
      <c r="B257" s="273" t="s">
        <v>99</v>
      </c>
      <c r="C257" s="273" t="s">
        <v>951</v>
      </c>
      <c r="D257" s="273" t="s">
        <v>461</v>
      </c>
      <c r="E257" s="335">
        <f>SUM(E258)</f>
        <v>21100</v>
      </c>
    </row>
    <row r="258" spans="1:5" ht="12.75">
      <c r="A258" s="116" t="s">
        <v>912</v>
      </c>
      <c r="B258" s="118" t="s">
        <v>99</v>
      </c>
      <c r="C258" s="118" t="s">
        <v>951</v>
      </c>
      <c r="D258" s="118" t="s">
        <v>911</v>
      </c>
      <c r="E258" s="245">
        <v>21100</v>
      </c>
    </row>
    <row r="259" spans="1:5" ht="12.75">
      <c r="A259" s="116" t="s">
        <v>914</v>
      </c>
      <c r="B259" s="118" t="s">
        <v>99</v>
      </c>
      <c r="C259" s="118" t="s">
        <v>951</v>
      </c>
      <c r="D259" s="118" t="s">
        <v>913</v>
      </c>
      <c r="E259" s="245">
        <v>21100</v>
      </c>
    </row>
    <row r="260" spans="1:5" ht="38.25">
      <c r="A260" s="302" t="s">
        <v>504</v>
      </c>
      <c r="B260" s="118" t="s">
        <v>99</v>
      </c>
      <c r="C260" s="118" t="s">
        <v>951</v>
      </c>
      <c r="D260" s="118" t="s">
        <v>489</v>
      </c>
      <c r="E260" s="245">
        <v>21100</v>
      </c>
    </row>
  </sheetData>
  <sheetProtection/>
  <mergeCells count="6">
    <mergeCell ref="A6:E6"/>
    <mergeCell ref="A1:E1"/>
    <mergeCell ref="A2:E2"/>
    <mergeCell ref="A5:E5"/>
    <mergeCell ref="A3:E3"/>
    <mergeCell ref="A4:E4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1.57421875" style="0" customWidth="1"/>
    <col min="5" max="5" width="14.57421875" style="246" customWidth="1"/>
    <col min="6" max="6" width="14.140625" style="246" customWidth="1"/>
  </cols>
  <sheetData>
    <row r="1" spans="5:6" ht="12.75">
      <c r="E1" s="381" t="s">
        <v>934</v>
      </c>
      <c r="F1" s="382"/>
    </row>
    <row r="2" spans="1:6" ht="43.5" customHeight="1">
      <c r="A2" s="351" t="s">
        <v>21</v>
      </c>
      <c r="B2" s="351"/>
      <c r="C2" s="351"/>
      <c r="D2" s="351"/>
      <c r="E2" s="351"/>
      <c r="F2" s="351"/>
    </row>
    <row r="3" ht="17.25" customHeight="1">
      <c r="F3" s="241" t="s">
        <v>985</v>
      </c>
    </row>
    <row r="4" spans="1:6" ht="48.75" customHeight="1">
      <c r="A4" s="383" t="s">
        <v>862</v>
      </c>
      <c r="B4" s="383"/>
      <c r="C4" s="383"/>
      <c r="D4" s="383"/>
      <c r="E4" s="383"/>
      <c r="F4" s="384"/>
    </row>
    <row r="5" spans="1:6" ht="3.75" customHeight="1" hidden="1">
      <c r="A5" s="104"/>
      <c r="B5" s="104"/>
      <c r="C5" s="104"/>
      <c r="D5" s="104"/>
      <c r="E5" s="385" t="s">
        <v>424</v>
      </c>
      <c r="F5" s="386"/>
    </row>
    <row r="6" spans="1:6" ht="12" customHeight="1">
      <c r="A6" s="104"/>
      <c r="B6" s="104"/>
      <c r="C6" s="104"/>
      <c r="D6" s="104"/>
      <c r="E6" s="380" t="s">
        <v>863</v>
      </c>
      <c r="F6" s="380"/>
    </row>
    <row r="7" spans="1:6" ht="38.25">
      <c r="A7" s="105" t="s">
        <v>582</v>
      </c>
      <c r="B7" s="105" t="s">
        <v>455</v>
      </c>
      <c r="C7" s="105" t="s">
        <v>456</v>
      </c>
      <c r="D7" s="105" t="s">
        <v>457</v>
      </c>
      <c r="E7" s="242" t="s">
        <v>840</v>
      </c>
      <c r="F7" s="242" t="s">
        <v>436</v>
      </c>
    </row>
    <row r="8" spans="1:6" s="192" customFormat="1" ht="21.75" customHeight="1">
      <c r="A8" s="115" t="s">
        <v>458</v>
      </c>
      <c r="B8" s="105"/>
      <c r="C8" s="105"/>
      <c r="D8" s="105"/>
      <c r="E8" s="242">
        <f>SUM(E9,E48,E52,E58,E77,E91,E151,E186,E193,E212,E222,E227,E230)</f>
        <v>442286.10000000003</v>
      </c>
      <c r="F8" s="242">
        <f>SUM(F9,F48,F52,F58,F77,F91,F151,F186,F193,F212,F222,F227,F230)</f>
        <v>441620</v>
      </c>
    </row>
    <row r="9" spans="1:6" ht="25.5" customHeight="1">
      <c r="A9" s="115" t="s">
        <v>462</v>
      </c>
      <c r="B9" s="121" t="s">
        <v>463</v>
      </c>
      <c r="C9" s="121" t="s">
        <v>460</v>
      </c>
      <c r="D9" s="121" t="s">
        <v>461</v>
      </c>
      <c r="E9" s="249">
        <f>SUM(E10,E17,E13,E30,E40,E43)</f>
        <v>31142</v>
      </c>
      <c r="F9" s="249">
        <f>SUM(F10,F17,F13,F30,F40,F43)</f>
        <v>31042</v>
      </c>
    </row>
    <row r="10" spans="1:6" ht="36" customHeight="1">
      <c r="A10" s="115" t="s">
        <v>464</v>
      </c>
      <c r="B10" s="121" t="s">
        <v>465</v>
      </c>
      <c r="C10" s="121" t="s">
        <v>460</v>
      </c>
      <c r="D10" s="121" t="s">
        <v>461</v>
      </c>
      <c r="E10" s="249">
        <f>SUM(E11)</f>
        <v>931</v>
      </c>
      <c r="F10" s="249">
        <f>SUM(F11)</f>
        <v>931</v>
      </c>
    </row>
    <row r="11" spans="1:6" ht="24" customHeight="1">
      <c r="A11" s="109" t="s">
        <v>466</v>
      </c>
      <c r="B11" s="111" t="s">
        <v>465</v>
      </c>
      <c r="C11" s="111" t="s">
        <v>467</v>
      </c>
      <c r="D11" s="111" t="s">
        <v>461</v>
      </c>
      <c r="E11" s="248">
        <f>SUM(E12)</f>
        <v>931</v>
      </c>
      <c r="F11" s="248">
        <f>SUM(F12)</f>
        <v>931</v>
      </c>
    </row>
    <row r="12" spans="1:6" ht="21.75" customHeight="1">
      <c r="A12" s="109" t="s">
        <v>751</v>
      </c>
      <c r="B12" s="111" t="s">
        <v>465</v>
      </c>
      <c r="C12" s="111" t="s">
        <v>467</v>
      </c>
      <c r="D12" s="111" t="s">
        <v>752</v>
      </c>
      <c r="E12" s="243">
        <v>931</v>
      </c>
      <c r="F12" s="243">
        <v>931</v>
      </c>
    </row>
    <row r="13" spans="1:6" ht="27.75" customHeight="1">
      <c r="A13" s="115" t="s">
        <v>877</v>
      </c>
      <c r="B13" s="121" t="s">
        <v>878</v>
      </c>
      <c r="C13" s="121" t="s">
        <v>879</v>
      </c>
      <c r="D13" s="121" t="s">
        <v>461</v>
      </c>
      <c r="E13" s="249">
        <f>SUM(E14:E16)</f>
        <v>615</v>
      </c>
      <c r="F13" s="249">
        <f>SUM(F14:F16)</f>
        <v>615</v>
      </c>
    </row>
    <row r="14" spans="1:6" ht="19.5" customHeight="1">
      <c r="A14" s="109" t="s">
        <v>751</v>
      </c>
      <c r="B14" s="111" t="s">
        <v>878</v>
      </c>
      <c r="C14" s="111" t="s">
        <v>879</v>
      </c>
      <c r="D14" s="111" t="s">
        <v>752</v>
      </c>
      <c r="E14" s="243">
        <v>555</v>
      </c>
      <c r="F14" s="243">
        <v>555</v>
      </c>
    </row>
    <row r="15" spans="1:6" ht="33" customHeight="1">
      <c r="A15" s="109" t="s">
        <v>755</v>
      </c>
      <c r="B15" s="111" t="s">
        <v>878</v>
      </c>
      <c r="C15" s="111" t="s">
        <v>879</v>
      </c>
      <c r="D15" s="111" t="s">
        <v>753</v>
      </c>
      <c r="E15" s="243">
        <v>4</v>
      </c>
      <c r="F15" s="243">
        <v>4</v>
      </c>
    </row>
    <row r="16" spans="1:6" ht="33" customHeight="1">
      <c r="A16" s="109" t="s">
        <v>756</v>
      </c>
      <c r="B16" s="111" t="s">
        <v>878</v>
      </c>
      <c r="C16" s="111" t="s">
        <v>879</v>
      </c>
      <c r="D16" s="111" t="s">
        <v>754</v>
      </c>
      <c r="E16" s="243">
        <v>56</v>
      </c>
      <c r="F16" s="243">
        <v>56</v>
      </c>
    </row>
    <row r="17" spans="1:6" ht="42" customHeight="1">
      <c r="A17" s="115" t="s">
        <v>880</v>
      </c>
      <c r="B17" s="121" t="s">
        <v>881</v>
      </c>
      <c r="C17" s="121" t="s">
        <v>460</v>
      </c>
      <c r="D17" s="121" t="s">
        <v>461</v>
      </c>
      <c r="E17" s="249">
        <f>SUM(E18,E23,E25)</f>
        <v>21567</v>
      </c>
      <c r="F17" s="249">
        <f>SUM(F18,F23,F25)</f>
        <v>21467</v>
      </c>
    </row>
    <row r="18" spans="1:6" ht="24" customHeight="1">
      <c r="A18" s="109" t="s">
        <v>882</v>
      </c>
      <c r="B18" s="111" t="s">
        <v>881</v>
      </c>
      <c r="C18" s="111" t="s">
        <v>883</v>
      </c>
      <c r="D18" s="111" t="s">
        <v>461</v>
      </c>
      <c r="E18" s="248">
        <f>SUM(E19:E22)</f>
        <v>20641</v>
      </c>
      <c r="F18" s="248">
        <f>SUM(F19:F22)</f>
        <v>20721</v>
      </c>
    </row>
    <row r="19" spans="1:6" ht="21.75" customHeight="1">
      <c r="A19" s="109" t="s">
        <v>751</v>
      </c>
      <c r="B19" s="111" t="s">
        <v>881</v>
      </c>
      <c r="C19" s="111" t="s">
        <v>883</v>
      </c>
      <c r="D19" s="111" t="s">
        <v>752</v>
      </c>
      <c r="E19" s="243">
        <v>15669</v>
      </c>
      <c r="F19" s="243">
        <v>15669</v>
      </c>
    </row>
    <row r="20" spans="1:6" ht="21" customHeight="1">
      <c r="A20" s="109" t="s">
        <v>819</v>
      </c>
      <c r="B20" s="111" t="s">
        <v>881</v>
      </c>
      <c r="C20" s="111" t="s">
        <v>883</v>
      </c>
      <c r="D20" s="111" t="s">
        <v>347</v>
      </c>
      <c r="E20" s="243">
        <v>18</v>
      </c>
      <c r="F20" s="243">
        <v>18</v>
      </c>
    </row>
    <row r="21" spans="1:6" ht="33" customHeight="1">
      <c r="A21" s="109" t="s">
        <v>755</v>
      </c>
      <c r="B21" s="111" t="s">
        <v>881</v>
      </c>
      <c r="C21" s="111" t="s">
        <v>883</v>
      </c>
      <c r="D21" s="111" t="s">
        <v>753</v>
      </c>
      <c r="E21" s="243">
        <v>511</v>
      </c>
      <c r="F21" s="243">
        <v>511</v>
      </c>
    </row>
    <row r="22" spans="1:6" ht="36.75" customHeight="1">
      <c r="A22" s="109" t="s">
        <v>756</v>
      </c>
      <c r="B22" s="111" t="s">
        <v>881</v>
      </c>
      <c r="C22" s="111" t="s">
        <v>883</v>
      </c>
      <c r="D22" s="111" t="s">
        <v>754</v>
      </c>
      <c r="E22" s="243">
        <v>4443</v>
      </c>
      <c r="F22" s="243">
        <v>4523</v>
      </c>
    </row>
    <row r="23" spans="1:6" ht="35.25" customHeight="1">
      <c r="A23" s="109" t="s">
        <v>884</v>
      </c>
      <c r="B23" s="111" t="s">
        <v>881</v>
      </c>
      <c r="C23" s="111" t="s">
        <v>885</v>
      </c>
      <c r="D23" s="111" t="s">
        <v>461</v>
      </c>
      <c r="E23" s="248">
        <f>SUM(E24)</f>
        <v>746</v>
      </c>
      <c r="F23" s="248">
        <f>SUM(F24)</f>
        <v>746</v>
      </c>
    </row>
    <row r="24" spans="1:6" ht="21" customHeight="1">
      <c r="A24" s="109" t="s">
        <v>751</v>
      </c>
      <c r="B24" s="111" t="s">
        <v>881</v>
      </c>
      <c r="C24" s="111" t="s">
        <v>885</v>
      </c>
      <c r="D24" s="111" t="s">
        <v>752</v>
      </c>
      <c r="E24" s="243">
        <v>746</v>
      </c>
      <c r="F24" s="243">
        <v>746</v>
      </c>
    </row>
    <row r="25" spans="1:6" ht="22.5" customHeight="1">
      <c r="A25" s="115" t="s">
        <v>892</v>
      </c>
      <c r="B25" s="121" t="s">
        <v>881</v>
      </c>
      <c r="C25" s="121" t="s">
        <v>893</v>
      </c>
      <c r="D25" s="121" t="s">
        <v>461</v>
      </c>
      <c r="E25" s="249">
        <f>SUM(E26,E28)</f>
        <v>180</v>
      </c>
      <c r="F25" s="249">
        <f>SUM(F26,F28)</f>
        <v>0</v>
      </c>
    </row>
    <row r="26" spans="1:6" ht="34.5" customHeight="1">
      <c r="A26" s="180" t="s">
        <v>34</v>
      </c>
      <c r="B26" s="111" t="s">
        <v>881</v>
      </c>
      <c r="C26" s="111" t="s">
        <v>143</v>
      </c>
      <c r="D26" s="111" t="s">
        <v>461</v>
      </c>
      <c r="E26" s="248">
        <f>SUM(E27)</f>
        <v>80</v>
      </c>
      <c r="F26" s="248">
        <f>SUM(F27)</f>
        <v>0</v>
      </c>
    </row>
    <row r="27" spans="1:6" ht="33.75" customHeight="1">
      <c r="A27" s="109" t="s">
        <v>755</v>
      </c>
      <c r="B27" s="111" t="s">
        <v>881</v>
      </c>
      <c r="C27" s="111" t="s">
        <v>143</v>
      </c>
      <c r="D27" s="111" t="s">
        <v>753</v>
      </c>
      <c r="E27" s="243">
        <v>80</v>
      </c>
      <c r="F27" s="243">
        <v>0</v>
      </c>
    </row>
    <row r="28" spans="1:6" ht="46.5" customHeight="1">
      <c r="A28" s="175" t="s">
        <v>173</v>
      </c>
      <c r="B28" s="111" t="s">
        <v>881</v>
      </c>
      <c r="C28" s="111" t="s">
        <v>171</v>
      </c>
      <c r="D28" s="111" t="s">
        <v>461</v>
      </c>
      <c r="E28" s="248">
        <f>SUM(E29)</f>
        <v>100</v>
      </c>
      <c r="F28" s="248">
        <v>0</v>
      </c>
    </row>
    <row r="29" spans="1:6" ht="36.75" customHeight="1">
      <c r="A29" s="109" t="s">
        <v>756</v>
      </c>
      <c r="B29" s="111" t="s">
        <v>881</v>
      </c>
      <c r="C29" s="111" t="s">
        <v>171</v>
      </c>
      <c r="D29" s="111" t="s">
        <v>754</v>
      </c>
      <c r="E29" s="244">
        <v>100</v>
      </c>
      <c r="F29" s="244">
        <v>0</v>
      </c>
    </row>
    <row r="30" spans="1:6" ht="47.25" customHeight="1">
      <c r="A30" s="151" t="s">
        <v>927</v>
      </c>
      <c r="B30" s="121" t="s">
        <v>887</v>
      </c>
      <c r="C30" s="121" t="s">
        <v>460</v>
      </c>
      <c r="D30" s="121" t="s">
        <v>461</v>
      </c>
      <c r="E30" s="249">
        <f>SUM(E32,E36)</f>
        <v>4719</v>
      </c>
      <c r="F30" s="249">
        <f>SUM(F32,F36)</f>
        <v>4719</v>
      </c>
    </row>
    <row r="31" spans="1:6" ht="51" customHeight="1">
      <c r="A31" s="16" t="s">
        <v>936</v>
      </c>
      <c r="B31" s="111" t="s">
        <v>887</v>
      </c>
      <c r="C31" s="111" t="s">
        <v>937</v>
      </c>
      <c r="D31" s="111" t="s">
        <v>461</v>
      </c>
      <c r="E31" s="248">
        <f>SUM(E32,E36)</f>
        <v>4719</v>
      </c>
      <c r="F31" s="248">
        <f>SUM(F32,F36)</f>
        <v>4719</v>
      </c>
    </row>
    <row r="32" spans="1:6" ht="21" customHeight="1">
      <c r="A32" s="109" t="s">
        <v>882</v>
      </c>
      <c r="B32" s="111" t="s">
        <v>887</v>
      </c>
      <c r="C32" s="111" t="s">
        <v>883</v>
      </c>
      <c r="D32" s="111" t="s">
        <v>461</v>
      </c>
      <c r="E32" s="248">
        <f>SUM(E33:E35)</f>
        <v>4330</v>
      </c>
      <c r="F32" s="248">
        <f>SUM(F33:F35)</f>
        <v>4330</v>
      </c>
    </row>
    <row r="33" spans="1:6" ht="19.5" customHeight="1">
      <c r="A33" s="109" t="s">
        <v>751</v>
      </c>
      <c r="B33" s="111" t="s">
        <v>887</v>
      </c>
      <c r="C33" s="111" t="s">
        <v>883</v>
      </c>
      <c r="D33" s="111" t="s">
        <v>752</v>
      </c>
      <c r="E33" s="243">
        <v>3725</v>
      </c>
      <c r="F33" s="243">
        <v>3725</v>
      </c>
    </row>
    <row r="34" spans="1:6" ht="33" customHeight="1">
      <c r="A34" s="109" t="s">
        <v>755</v>
      </c>
      <c r="B34" s="111" t="s">
        <v>887</v>
      </c>
      <c r="C34" s="111" t="s">
        <v>883</v>
      </c>
      <c r="D34" s="111" t="s">
        <v>753</v>
      </c>
      <c r="E34" s="243">
        <v>80</v>
      </c>
      <c r="F34" s="243">
        <v>80</v>
      </c>
    </row>
    <row r="35" spans="1:6" ht="33" customHeight="1">
      <c r="A35" s="109" t="s">
        <v>756</v>
      </c>
      <c r="B35" s="111" t="s">
        <v>887</v>
      </c>
      <c r="C35" s="111" t="s">
        <v>883</v>
      </c>
      <c r="D35" s="111" t="s">
        <v>754</v>
      </c>
      <c r="E35" s="243">
        <v>525</v>
      </c>
      <c r="F35" s="243">
        <v>525</v>
      </c>
    </row>
    <row r="36" spans="1:6" ht="33" customHeight="1">
      <c r="A36" s="109" t="s">
        <v>886</v>
      </c>
      <c r="B36" s="111" t="s">
        <v>887</v>
      </c>
      <c r="C36" s="111" t="s">
        <v>888</v>
      </c>
      <c r="D36" s="111" t="s">
        <v>461</v>
      </c>
      <c r="E36" s="249">
        <f>SUM(E37:E39)</f>
        <v>389</v>
      </c>
      <c r="F36" s="249">
        <f>SUM(F37:F39)</f>
        <v>389</v>
      </c>
    </row>
    <row r="37" spans="1:6" ht="22.5" customHeight="1">
      <c r="A37" s="109" t="s">
        <v>751</v>
      </c>
      <c r="B37" s="111" t="s">
        <v>887</v>
      </c>
      <c r="C37" s="111" t="s">
        <v>888</v>
      </c>
      <c r="D37" s="111" t="s">
        <v>752</v>
      </c>
      <c r="E37" s="243">
        <v>346</v>
      </c>
      <c r="F37" s="243">
        <v>346</v>
      </c>
    </row>
    <row r="38" spans="1:6" ht="33" customHeight="1">
      <c r="A38" s="109" t="s">
        <v>755</v>
      </c>
      <c r="B38" s="111" t="s">
        <v>887</v>
      </c>
      <c r="C38" s="111" t="s">
        <v>888</v>
      </c>
      <c r="D38" s="111" t="s">
        <v>753</v>
      </c>
      <c r="E38" s="243">
        <v>3</v>
      </c>
      <c r="F38" s="243">
        <v>3</v>
      </c>
    </row>
    <row r="39" spans="1:6" ht="33" customHeight="1">
      <c r="A39" s="109" t="s">
        <v>756</v>
      </c>
      <c r="B39" s="111" t="s">
        <v>887</v>
      </c>
      <c r="C39" s="111" t="s">
        <v>888</v>
      </c>
      <c r="D39" s="111" t="s">
        <v>754</v>
      </c>
      <c r="E39" s="243">
        <v>40</v>
      </c>
      <c r="F39" s="243">
        <v>40</v>
      </c>
    </row>
    <row r="40" spans="1:6" ht="24.75" customHeight="1">
      <c r="A40" s="115" t="s">
        <v>817</v>
      </c>
      <c r="B40" s="121" t="s">
        <v>889</v>
      </c>
      <c r="C40" s="121" t="s">
        <v>460</v>
      </c>
      <c r="D40" s="121" t="s">
        <v>461</v>
      </c>
      <c r="E40" s="249">
        <f>SUM(E41)</f>
        <v>3000</v>
      </c>
      <c r="F40" s="249">
        <f>SUM(F41)</f>
        <v>3000</v>
      </c>
    </row>
    <row r="41" spans="1:6" ht="18" customHeight="1">
      <c r="A41" s="109" t="s">
        <v>890</v>
      </c>
      <c r="B41" s="111" t="s">
        <v>889</v>
      </c>
      <c r="C41" s="111" t="s">
        <v>891</v>
      </c>
      <c r="D41" s="111" t="s">
        <v>461</v>
      </c>
      <c r="E41" s="248">
        <f>SUM(E42)</f>
        <v>3000</v>
      </c>
      <c r="F41" s="248">
        <f>SUM(F42)</f>
        <v>3000</v>
      </c>
    </row>
    <row r="42" spans="1:6" ht="21.75" customHeight="1">
      <c r="A42" s="9" t="s">
        <v>482</v>
      </c>
      <c r="B42" s="111" t="s">
        <v>889</v>
      </c>
      <c r="C42" s="111" t="s">
        <v>891</v>
      </c>
      <c r="D42" s="111" t="s">
        <v>480</v>
      </c>
      <c r="E42" s="243">
        <v>3000</v>
      </c>
      <c r="F42" s="243">
        <v>3000</v>
      </c>
    </row>
    <row r="43" spans="1:6" ht="27" customHeight="1">
      <c r="A43" s="32" t="s">
        <v>607</v>
      </c>
      <c r="B43" s="149" t="s">
        <v>446</v>
      </c>
      <c r="C43" s="149" t="s">
        <v>460</v>
      </c>
      <c r="D43" s="149" t="s">
        <v>461</v>
      </c>
      <c r="E43" s="249">
        <f>SUM(E45:E47)</f>
        <v>310</v>
      </c>
      <c r="F43" s="249">
        <f>SUM(F45:F47)</f>
        <v>310</v>
      </c>
    </row>
    <row r="44" spans="1:6" ht="23.25" customHeight="1">
      <c r="A44" s="16" t="s">
        <v>447</v>
      </c>
      <c r="B44" s="141" t="s">
        <v>446</v>
      </c>
      <c r="C44" s="141" t="s">
        <v>448</v>
      </c>
      <c r="D44" s="141" t="s">
        <v>461</v>
      </c>
      <c r="E44" s="248">
        <f>SUM(E45:E47)</f>
        <v>310</v>
      </c>
      <c r="F44" s="248">
        <f>SUM(F45:F47)</f>
        <v>310</v>
      </c>
    </row>
    <row r="45" spans="1:6" ht="21.75" customHeight="1">
      <c r="A45" s="109" t="s">
        <v>751</v>
      </c>
      <c r="B45" s="141" t="s">
        <v>446</v>
      </c>
      <c r="C45" s="141" t="s">
        <v>448</v>
      </c>
      <c r="D45" s="141" t="s">
        <v>752</v>
      </c>
      <c r="E45" s="244">
        <v>257</v>
      </c>
      <c r="F45" s="244">
        <v>257</v>
      </c>
    </row>
    <row r="46" spans="1:6" ht="33" customHeight="1">
      <c r="A46" s="109" t="s">
        <v>755</v>
      </c>
      <c r="B46" s="141" t="s">
        <v>446</v>
      </c>
      <c r="C46" s="141" t="s">
        <v>448</v>
      </c>
      <c r="D46" s="141" t="s">
        <v>753</v>
      </c>
      <c r="E46" s="244">
        <v>6</v>
      </c>
      <c r="F46" s="244">
        <v>6</v>
      </c>
    </row>
    <row r="47" spans="1:6" ht="33" customHeight="1">
      <c r="A47" s="109" t="s">
        <v>756</v>
      </c>
      <c r="B47" s="141" t="s">
        <v>446</v>
      </c>
      <c r="C47" s="141" t="s">
        <v>448</v>
      </c>
      <c r="D47" s="141" t="s">
        <v>754</v>
      </c>
      <c r="E47" s="244">
        <v>47</v>
      </c>
      <c r="F47" s="244">
        <v>47</v>
      </c>
    </row>
    <row r="48" spans="1:6" ht="24.75" customHeight="1">
      <c r="A48" s="32" t="s">
        <v>898</v>
      </c>
      <c r="B48" s="149" t="s">
        <v>899</v>
      </c>
      <c r="C48" s="149" t="s">
        <v>460</v>
      </c>
      <c r="D48" s="149" t="s">
        <v>461</v>
      </c>
      <c r="E48" s="249">
        <f>SUM(E50)</f>
        <v>1410</v>
      </c>
      <c r="F48" s="249">
        <f>SUM(F50)</f>
        <v>1412</v>
      </c>
    </row>
    <row r="49" spans="1:6" ht="20.25" customHeight="1">
      <c r="A49" s="16" t="s">
        <v>645</v>
      </c>
      <c r="B49" s="141" t="s">
        <v>900</v>
      </c>
      <c r="C49" s="141" t="s">
        <v>644</v>
      </c>
      <c r="D49" s="141" t="s">
        <v>461</v>
      </c>
      <c r="E49" s="249">
        <f>SUM(E50)</f>
        <v>1410</v>
      </c>
      <c r="F49" s="249">
        <f>SUM(F50)</f>
        <v>1412</v>
      </c>
    </row>
    <row r="50" spans="1:6" ht="33" customHeight="1">
      <c r="A50" s="16" t="s">
        <v>931</v>
      </c>
      <c r="B50" s="141" t="s">
        <v>900</v>
      </c>
      <c r="C50" s="141" t="s">
        <v>901</v>
      </c>
      <c r="D50" s="141" t="s">
        <v>461</v>
      </c>
      <c r="E50" s="248">
        <f>SUM(E51)</f>
        <v>1410</v>
      </c>
      <c r="F50" s="248">
        <f>SUM(F51)</f>
        <v>1412</v>
      </c>
    </row>
    <row r="51" spans="1:6" ht="15" customHeight="1">
      <c r="A51" s="16" t="s">
        <v>487</v>
      </c>
      <c r="B51" s="141" t="s">
        <v>900</v>
      </c>
      <c r="C51" s="141" t="s">
        <v>901</v>
      </c>
      <c r="D51" s="141" t="s">
        <v>488</v>
      </c>
      <c r="E51" s="244">
        <v>1410</v>
      </c>
      <c r="F51" s="244">
        <v>1412</v>
      </c>
    </row>
    <row r="52" spans="1:6" ht="33" customHeight="1">
      <c r="A52" s="32" t="s">
        <v>221</v>
      </c>
      <c r="B52" s="149" t="s">
        <v>222</v>
      </c>
      <c r="C52" s="149" t="s">
        <v>460</v>
      </c>
      <c r="D52" s="149" t="s">
        <v>461</v>
      </c>
      <c r="E52" s="249">
        <f>SUM(E53)</f>
        <v>400</v>
      </c>
      <c r="F52" s="249">
        <f>SUM(F53)</f>
        <v>0</v>
      </c>
    </row>
    <row r="53" spans="1:6" ht="25.5" customHeight="1">
      <c r="A53" s="114" t="s">
        <v>892</v>
      </c>
      <c r="B53" s="111" t="s">
        <v>35</v>
      </c>
      <c r="C53" s="111" t="s">
        <v>893</v>
      </c>
      <c r="D53" s="111" t="s">
        <v>461</v>
      </c>
      <c r="E53" s="248">
        <f>SUM(E54,E56)</f>
        <v>400</v>
      </c>
      <c r="F53" s="248">
        <f>SUM(F54,F56)</f>
        <v>0</v>
      </c>
    </row>
    <row r="54" spans="1:6" ht="51.75" customHeight="1">
      <c r="A54" s="257" t="s">
        <v>38</v>
      </c>
      <c r="B54" s="111" t="s">
        <v>35</v>
      </c>
      <c r="C54" s="111" t="s">
        <v>37</v>
      </c>
      <c r="D54" s="111" t="s">
        <v>461</v>
      </c>
      <c r="E54" s="248">
        <f>SUM(E55)</f>
        <v>200</v>
      </c>
      <c r="F54" s="248">
        <f>SUM(F55)</f>
        <v>0</v>
      </c>
    </row>
    <row r="55" spans="1:6" ht="18.75" customHeight="1">
      <c r="A55" s="114" t="s">
        <v>483</v>
      </c>
      <c r="B55" s="111" t="s">
        <v>35</v>
      </c>
      <c r="C55" s="111" t="s">
        <v>37</v>
      </c>
      <c r="D55" s="111" t="s">
        <v>484</v>
      </c>
      <c r="E55" s="243">
        <v>200</v>
      </c>
      <c r="F55" s="243">
        <v>0</v>
      </c>
    </row>
    <row r="56" spans="1:6" ht="36" customHeight="1">
      <c r="A56" s="257" t="s">
        <v>40</v>
      </c>
      <c r="B56" s="111" t="s">
        <v>35</v>
      </c>
      <c r="C56" s="111" t="s">
        <v>39</v>
      </c>
      <c r="D56" s="111" t="s">
        <v>461</v>
      </c>
      <c r="E56" s="248">
        <f>SUM(E57)</f>
        <v>200</v>
      </c>
      <c r="F56" s="248">
        <v>0</v>
      </c>
    </row>
    <row r="57" spans="1:6" ht="24" customHeight="1">
      <c r="A57" s="114" t="s">
        <v>483</v>
      </c>
      <c r="B57" s="111" t="s">
        <v>35</v>
      </c>
      <c r="C57" s="111" t="s">
        <v>39</v>
      </c>
      <c r="D57" s="111" t="s">
        <v>484</v>
      </c>
      <c r="E57" s="243">
        <v>200</v>
      </c>
      <c r="F57" s="243">
        <v>0</v>
      </c>
    </row>
    <row r="58" spans="1:6" ht="26.25" customHeight="1">
      <c r="A58" s="115" t="s">
        <v>223</v>
      </c>
      <c r="B58" s="150" t="s">
        <v>224</v>
      </c>
      <c r="C58" s="150" t="s">
        <v>460</v>
      </c>
      <c r="D58" s="150" t="s">
        <v>461</v>
      </c>
      <c r="E58" s="255">
        <f>SUM(E59,E65,E73,E69)</f>
        <v>7285</v>
      </c>
      <c r="F58" s="255">
        <f>SUM(F59,F65,F73,F69)</f>
        <v>6785</v>
      </c>
    </row>
    <row r="59" spans="1:6" ht="46.5" customHeight="1">
      <c r="A59" s="32" t="s">
        <v>936</v>
      </c>
      <c r="B59" s="121" t="s">
        <v>952</v>
      </c>
      <c r="C59" s="121" t="s">
        <v>937</v>
      </c>
      <c r="D59" s="121" t="s">
        <v>461</v>
      </c>
      <c r="E59" s="249">
        <f>SUM(E60)</f>
        <v>4195</v>
      </c>
      <c r="F59" s="249">
        <f>SUM(F60)</f>
        <v>4195</v>
      </c>
    </row>
    <row r="60" spans="1:6" ht="23.25" customHeight="1">
      <c r="A60" s="109" t="s">
        <v>882</v>
      </c>
      <c r="B60" s="111" t="s">
        <v>952</v>
      </c>
      <c r="C60" s="111" t="s">
        <v>883</v>
      </c>
      <c r="D60" s="111" t="s">
        <v>461</v>
      </c>
      <c r="E60" s="248">
        <f>SUM(E61:E64)</f>
        <v>4195</v>
      </c>
      <c r="F60" s="248">
        <f>SUM(F61:F64)</f>
        <v>4195</v>
      </c>
    </row>
    <row r="61" spans="1:6" ht="21" customHeight="1">
      <c r="A61" s="109" t="s">
        <v>751</v>
      </c>
      <c r="B61" s="111" t="s">
        <v>952</v>
      </c>
      <c r="C61" s="111" t="s">
        <v>883</v>
      </c>
      <c r="D61" s="111" t="s">
        <v>752</v>
      </c>
      <c r="E61" s="243">
        <v>3655</v>
      </c>
      <c r="F61" s="243">
        <v>3655</v>
      </c>
    </row>
    <row r="62" spans="1:6" ht="25.5" customHeight="1">
      <c r="A62" s="109" t="s">
        <v>819</v>
      </c>
      <c r="B62" s="111" t="s">
        <v>952</v>
      </c>
      <c r="C62" s="111" t="s">
        <v>883</v>
      </c>
      <c r="D62" s="111" t="s">
        <v>347</v>
      </c>
      <c r="E62" s="243">
        <v>0</v>
      </c>
      <c r="F62" s="243">
        <v>0</v>
      </c>
    </row>
    <row r="63" spans="1:6" ht="32.25" customHeight="1">
      <c r="A63" s="109" t="s">
        <v>755</v>
      </c>
      <c r="B63" s="111" t="s">
        <v>952</v>
      </c>
      <c r="C63" s="111" t="s">
        <v>883</v>
      </c>
      <c r="D63" s="111" t="s">
        <v>753</v>
      </c>
      <c r="E63" s="243">
        <v>100</v>
      </c>
      <c r="F63" s="243">
        <v>100</v>
      </c>
    </row>
    <row r="64" spans="1:6" ht="33" customHeight="1">
      <c r="A64" s="109" t="s">
        <v>756</v>
      </c>
      <c r="B64" s="111" t="s">
        <v>952</v>
      </c>
      <c r="C64" s="111" t="s">
        <v>883</v>
      </c>
      <c r="D64" s="111" t="s">
        <v>754</v>
      </c>
      <c r="E64" s="243">
        <v>440</v>
      </c>
      <c r="F64" s="243">
        <v>440</v>
      </c>
    </row>
    <row r="65" spans="1:6" ht="23.25" customHeight="1">
      <c r="A65" s="115" t="s">
        <v>524</v>
      </c>
      <c r="B65" s="121" t="s">
        <v>894</v>
      </c>
      <c r="C65" s="121" t="s">
        <v>460</v>
      </c>
      <c r="D65" s="121" t="s">
        <v>461</v>
      </c>
      <c r="E65" s="249">
        <f>SUM(E66)</f>
        <v>1500</v>
      </c>
      <c r="F65" s="249">
        <f>SUM(F66)</f>
        <v>1000</v>
      </c>
    </row>
    <row r="66" spans="1:6" ht="21.75" customHeight="1">
      <c r="A66" s="119" t="s">
        <v>917</v>
      </c>
      <c r="B66" s="111" t="s">
        <v>894</v>
      </c>
      <c r="C66" s="111" t="s">
        <v>915</v>
      </c>
      <c r="D66" s="111" t="s">
        <v>461</v>
      </c>
      <c r="E66" s="248">
        <f>SUM(E68)</f>
        <v>1500</v>
      </c>
      <c r="F66" s="248">
        <f>SUM(F68)</f>
        <v>1000</v>
      </c>
    </row>
    <row r="67" spans="1:6" ht="21.75" customHeight="1">
      <c r="A67" s="119" t="s">
        <v>918</v>
      </c>
      <c r="B67" s="111" t="s">
        <v>894</v>
      </c>
      <c r="C67" s="111" t="s">
        <v>916</v>
      </c>
      <c r="D67" s="111" t="s">
        <v>461</v>
      </c>
      <c r="E67" s="248">
        <f>SUM(E68)</f>
        <v>1500</v>
      </c>
      <c r="F67" s="248">
        <f>SUM(F68)</f>
        <v>1000</v>
      </c>
    </row>
    <row r="68" spans="1:6" ht="29.25" customHeight="1">
      <c r="A68" s="109" t="s">
        <v>756</v>
      </c>
      <c r="B68" s="111" t="s">
        <v>894</v>
      </c>
      <c r="C68" s="111" t="s">
        <v>916</v>
      </c>
      <c r="D68" s="111" t="s">
        <v>754</v>
      </c>
      <c r="E68" s="243">
        <v>1500</v>
      </c>
      <c r="F68" s="243">
        <v>1000</v>
      </c>
    </row>
    <row r="69" spans="1:6" ht="24.75" customHeight="1">
      <c r="A69" s="115" t="s">
        <v>386</v>
      </c>
      <c r="B69" s="121" t="s">
        <v>387</v>
      </c>
      <c r="C69" s="121" t="s">
        <v>460</v>
      </c>
      <c r="D69" s="121" t="s">
        <v>461</v>
      </c>
      <c r="E69" s="249">
        <f>SUM(E71)</f>
        <v>1000</v>
      </c>
      <c r="F69" s="249">
        <f>SUM(F71)</f>
        <v>1000</v>
      </c>
    </row>
    <row r="70" spans="1:6" ht="22.5" customHeight="1">
      <c r="A70" s="109" t="s">
        <v>10</v>
      </c>
      <c r="B70" s="111" t="s">
        <v>387</v>
      </c>
      <c r="C70" s="111" t="s">
        <v>9</v>
      </c>
      <c r="D70" s="111" t="s">
        <v>461</v>
      </c>
      <c r="E70" s="248">
        <f>SUM(E71)</f>
        <v>1000</v>
      </c>
      <c r="F70" s="248">
        <f>SUM(F71)</f>
        <v>1000</v>
      </c>
    </row>
    <row r="71" spans="1:6" ht="23.25" customHeight="1">
      <c r="A71" s="114" t="s">
        <v>389</v>
      </c>
      <c r="B71" s="111" t="s">
        <v>387</v>
      </c>
      <c r="C71" s="111" t="s">
        <v>388</v>
      </c>
      <c r="D71" s="111" t="s">
        <v>461</v>
      </c>
      <c r="E71" s="248">
        <f>SUM(E72)</f>
        <v>1000</v>
      </c>
      <c r="F71" s="248">
        <f>SUM(F72)</f>
        <v>1000</v>
      </c>
    </row>
    <row r="72" spans="1:6" ht="33" customHeight="1">
      <c r="A72" s="109" t="s">
        <v>756</v>
      </c>
      <c r="B72" s="111" t="s">
        <v>387</v>
      </c>
      <c r="C72" s="111" t="s">
        <v>388</v>
      </c>
      <c r="D72" s="111" t="s">
        <v>754</v>
      </c>
      <c r="E72" s="243">
        <v>1000</v>
      </c>
      <c r="F72" s="243">
        <v>1000</v>
      </c>
    </row>
    <row r="73" spans="1:6" ht="24.75" customHeight="1">
      <c r="A73" s="152" t="s">
        <v>0</v>
      </c>
      <c r="B73" s="121" t="s">
        <v>895</v>
      </c>
      <c r="C73" s="121" t="s">
        <v>460</v>
      </c>
      <c r="D73" s="121" t="s">
        <v>461</v>
      </c>
      <c r="E73" s="249">
        <f aca="true" t="shared" si="0" ref="E73:F75">SUM(E74)</f>
        <v>590</v>
      </c>
      <c r="F73" s="249">
        <f t="shared" si="0"/>
        <v>590</v>
      </c>
    </row>
    <row r="74" spans="1:6" ht="24" customHeight="1">
      <c r="A74" s="114" t="s">
        <v>892</v>
      </c>
      <c r="B74" s="121" t="s">
        <v>895</v>
      </c>
      <c r="C74" s="121" t="s">
        <v>893</v>
      </c>
      <c r="D74" s="121" t="s">
        <v>461</v>
      </c>
      <c r="E74" s="249">
        <f t="shared" si="0"/>
        <v>590</v>
      </c>
      <c r="F74" s="249">
        <f t="shared" si="0"/>
        <v>590</v>
      </c>
    </row>
    <row r="75" spans="1:6" ht="45.75" customHeight="1">
      <c r="A75" s="257" t="s">
        <v>519</v>
      </c>
      <c r="B75" s="121" t="s">
        <v>895</v>
      </c>
      <c r="C75" s="121" t="s">
        <v>520</v>
      </c>
      <c r="D75" s="121" t="s">
        <v>461</v>
      </c>
      <c r="E75" s="249">
        <f t="shared" si="0"/>
        <v>590</v>
      </c>
      <c r="F75" s="249">
        <f t="shared" si="0"/>
        <v>590</v>
      </c>
    </row>
    <row r="76" spans="1:6" ht="51" customHeight="1">
      <c r="A76" s="114" t="s">
        <v>486</v>
      </c>
      <c r="B76" s="111" t="s">
        <v>895</v>
      </c>
      <c r="C76" s="111" t="s">
        <v>520</v>
      </c>
      <c r="D76" s="111" t="s">
        <v>485</v>
      </c>
      <c r="E76" s="243">
        <v>590</v>
      </c>
      <c r="F76" s="243">
        <v>590</v>
      </c>
    </row>
    <row r="77" spans="1:6" ht="24.75" customHeight="1">
      <c r="A77" s="115" t="s">
        <v>954</v>
      </c>
      <c r="B77" s="121" t="s">
        <v>955</v>
      </c>
      <c r="C77" s="121" t="s">
        <v>460</v>
      </c>
      <c r="D77" s="121" t="s">
        <v>461</v>
      </c>
      <c r="E77" s="249">
        <f>SUM(E78,E87)</f>
        <v>16350.2</v>
      </c>
      <c r="F77" s="249">
        <f>SUM(F78,F87)</f>
        <v>16430</v>
      </c>
    </row>
    <row r="78" spans="1:6" ht="20.25" customHeight="1">
      <c r="A78" s="115" t="s">
        <v>523</v>
      </c>
      <c r="B78" s="121" t="s">
        <v>956</v>
      </c>
      <c r="C78" s="121" t="s">
        <v>460</v>
      </c>
      <c r="D78" s="121" t="s">
        <v>461</v>
      </c>
      <c r="E78" s="249">
        <f>SUM(E80,E82)</f>
        <v>14144.7</v>
      </c>
      <c r="F78" s="249">
        <f>SUM(F80,F82)</f>
        <v>14145</v>
      </c>
    </row>
    <row r="79" spans="1:6" ht="24.75" customHeight="1">
      <c r="A79" s="180" t="s">
        <v>12</v>
      </c>
      <c r="B79" s="174" t="s">
        <v>956</v>
      </c>
      <c r="C79" s="174" t="s">
        <v>11</v>
      </c>
      <c r="D79" s="174" t="s">
        <v>461</v>
      </c>
      <c r="E79" s="249">
        <f>SUM(E80)</f>
        <v>2144.7</v>
      </c>
      <c r="F79" s="249">
        <f>SUM(F80)</f>
        <v>2145</v>
      </c>
    </row>
    <row r="80" spans="1:6" s="15" customFormat="1" ht="23.25" customHeight="1">
      <c r="A80" s="16" t="s">
        <v>392</v>
      </c>
      <c r="B80" s="111" t="s">
        <v>956</v>
      </c>
      <c r="C80" s="111" t="s">
        <v>390</v>
      </c>
      <c r="D80" s="111" t="s">
        <v>461</v>
      </c>
      <c r="E80" s="248">
        <f>SUM(E81:E81)</f>
        <v>2144.7</v>
      </c>
      <c r="F80" s="248">
        <f>SUM(F81:F81)</f>
        <v>2145</v>
      </c>
    </row>
    <row r="81" spans="1:6" ht="33" customHeight="1">
      <c r="A81" s="45" t="s">
        <v>756</v>
      </c>
      <c r="B81" s="111" t="s">
        <v>956</v>
      </c>
      <c r="C81" s="111" t="s">
        <v>390</v>
      </c>
      <c r="D81" s="111" t="s">
        <v>754</v>
      </c>
      <c r="E81" s="243">
        <v>2144.7</v>
      </c>
      <c r="F81" s="243">
        <v>2145</v>
      </c>
    </row>
    <row r="82" spans="1:6" ht="55.5" customHeight="1">
      <c r="A82" s="321" t="s">
        <v>686</v>
      </c>
      <c r="B82" s="141" t="s">
        <v>956</v>
      </c>
      <c r="C82" s="141" t="s">
        <v>687</v>
      </c>
      <c r="D82" s="141" t="s">
        <v>461</v>
      </c>
      <c r="E82" s="248">
        <f>SUM(E83,E85)</f>
        <v>12000</v>
      </c>
      <c r="F82" s="248">
        <f>SUM(F83,F85)</f>
        <v>12000</v>
      </c>
    </row>
    <row r="83" spans="1:6" ht="30.75" customHeight="1">
      <c r="A83" s="321" t="s">
        <v>688</v>
      </c>
      <c r="B83" s="141" t="s">
        <v>956</v>
      </c>
      <c r="C83" s="141" t="s">
        <v>689</v>
      </c>
      <c r="D83" s="141" t="s">
        <v>461</v>
      </c>
      <c r="E83" s="247">
        <f>SUM(E84)</f>
        <v>5000</v>
      </c>
      <c r="F83" s="247">
        <f>SUM(F84)</f>
        <v>5000</v>
      </c>
    </row>
    <row r="84" spans="1:6" ht="42" customHeight="1">
      <c r="A84" s="322" t="s">
        <v>486</v>
      </c>
      <c r="B84" s="141" t="s">
        <v>956</v>
      </c>
      <c r="C84" s="141" t="s">
        <v>689</v>
      </c>
      <c r="D84" s="141" t="s">
        <v>485</v>
      </c>
      <c r="E84" s="243">
        <v>5000</v>
      </c>
      <c r="F84" s="243">
        <v>5000</v>
      </c>
    </row>
    <row r="85" spans="1:6" ht="36" customHeight="1">
      <c r="A85" s="321" t="s">
        <v>690</v>
      </c>
      <c r="B85" s="141" t="s">
        <v>956</v>
      </c>
      <c r="C85" s="141" t="s">
        <v>247</v>
      </c>
      <c r="D85" s="141" t="s">
        <v>461</v>
      </c>
      <c r="E85" s="247">
        <f>SUM(E86)</f>
        <v>7000</v>
      </c>
      <c r="F85" s="247">
        <f>SUM(F86)</f>
        <v>7000</v>
      </c>
    </row>
    <row r="86" spans="1:6" ht="48" customHeight="1">
      <c r="A86" s="322" t="s">
        <v>486</v>
      </c>
      <c r="B86" s="141" t="s">
        <v>956</v>
      </c>
      <c r="C86" s="141" t="s">
        <v>247</v>
      </c>
      <c r="D86" s="141" t="s">
        <v>485</v>
      </c>
      <c r="E86" s="243">
        <v>7000</v>
      </c>
      <c r="F86" s="243">
        <v>7000</v>
      </c>
    </row>
    <row r="87" spans="1:6" ht="19.5" customHeight="1">
      <c r="A87" s="115" t="s">
        <v>846</v>
      </c>
      <c r="B87" s="121" t="s">
        <v>957</v>
      </c>
      <c r="C87" s="121" t="s">
        <v>460</v>
      </c>
      <c r="D87" s="121" t="s">
        <v>461</v>
      </c>
      <c r="E87" s="249">
        <f>SUM(E89)</f>
        <v>2205.5</v>
      </c>
      <c r="F87" s="249">
        <f>SUM(F89)</f>
        <v>2285</v>
      </c>
    </row>
    <row r="88" spans="1:6" ht="19.5" customHeight="1">
      <c r="A88" s="180" t="s">
        <v>13</v>
      </c>
      <c r="B88" s="174" t="s">
        <v>957</v>
      </c>
      <c r="C88" s="174" t="s">
        <v>14</v>
      </c>
      <c r="D88" s="174" t="s">
        <v>461</v>
      </c>
      <c r="E88" s="249">
        <f>SUM(E89)</f>
        <v>2205.5</v>
      </c>
      <c r="F88" s="249">
        <f>SUM(F89)</f>
        <v>2285</v>
      </c>
    </row>
    <row r="89" spans="1:6" s="15" customFormat="1" ht="22.5" customHeight="1">
      <c r="A89" s="119" t="s">
        <v>958</v>
      </c>
      <c r="B89" s="111" t="s">
        <v>957</v>
      </c>
      <c r="C89" s="111" t="s">
        <v>959</v>
      </c>
      <c r="D89" s="111" t="s">
        <v>461</v>
      </c>
      <c r="E89" s="248">
        <f>SUM(E90:E90)</f>
        <v>2205.5</v>
      </c>
      <c r="F89" s="248">
        <f>SUM(F90:F90)</f>
        <v>2285</v>
      </c>
    </row>
    <row r="90" spans="1:6" ht="33" customHeight="1">
      <c r="A90" s="45" t="s">
        <v>5</v>
      </c>
      <c r="B90" s="111" t="s">
        <v>957</v>
      </c>
      <c r="C90" s="111" t="s">
        <v>959</v>
      </c>
      <c r="D90" s="111" t="s">
        <v>255</v>
      </c>
      <c r="E90" s="243">
        <v>2205.5</v>
      </c>
      <c r="F90" s="243">
        <v>2285</v>
      </c>
    </row>
    <row r="91" spans="1:6" ht="24" customHeight="1">
      <c r="A91" s="32" t="s">
        <v>226</v>
      </c>
      <c r="B91" s="121" t="s">
        <v>225</v>
      </c>
      <c r="C91" s="121" t="s">
        <v>460</v>
      </c>
      <c r="D91" s="121" t="s">
        <v>461</v>
      </c>
      <c r="E91" s="249">
        <f>SUM(E92,E102,E132,E138)</f>
        <v>300449.2</v>
      </c>
      <c r="F91" s="249">
        <f>SUM(F92,F102,F132,F138)</f>
        <v>300912.3</v>
      </c>
    </row>
    <row r="92" spans="1:6" ht="24.75" customHeight="1">
      <c r="A92" s="115" t="s">
        <v>849</v>
      </c>
      <c r="B92" s="121" t="s">
        <v>961</v>
      </c>
      <c r="C92" s="121" t="s">
        <v>460</v>
      </c>
      <c r="D92" s="121" t="s">
        <v>461</v>
      </c>
      <c r="E92" s="249">
        <f>SUM(E93,E99)</f>
        <v>79130</v>
      </c>
      <c r="F92" s="249">
        <f>SUM(F93,F99)</f>
        <v>79085</v>
      </c>
    </row>
    <row r="93" spans="1:6" ht="24" customHeight="1">
      <c r="A93" s="109" t="s">
        <v>962</v>
      </c>
      <c r="B93" s="111" t="s">
        <v>961</v>
      </c>
      <c r="C93" s="111" t="s">
        <v>963</v>
      </c>
      <c r="D93" s="111" t="s">
        <v>461</v>
      </c>
      <c r="E93" s="248">
        <f>SUM(E94)</f>
        <v>79085</v>
      </c>
      <c r="F93" s="248">
        <f>SUM(F94)</f>
        <v>79085</v>
      </c>
    </row>
    <row r="94" spans="1:6" ht="30.75" customHeight="1">
      <c r="A94" s="109" t="s">
        <v>350</v>
      </c>
      <c r="B94" s="111" t="s">
        <v>961</v>
      </c>
      <c r="C94" s="111" t="s">
        <v>964</v>
      </c>
      <c r="D94" s="111" t="s">
        <v>461</v>
      </c>
      <c r="E94" s="248">
        <f>SUM(E95:E98)</f>
        <v>79085</v>
      </c>
      <c r="F94" s="248">
        <f>SUM(F95:F98)</f>
        <v>79085</v>
      </c>
    </row>
    <row r="95" spans="1:6" ht="21.75" customHeight="1">
      <c r="A95" s="109" t="s">
        <v>751</v>
      </c>
      <c r="B95" s="111" t="s">
        <v>961</v>
      </c>
      <c r="C95" s="111" t="s">
        <v>964</v>
      </c>
      <c r="D95" s="111" t="s">
        <v>565</v>
      </c>
      <c r="E95" s="243">
        <v>54595</v>
      </c>
      <c r="F95" s="243">
        <v>54595</v>
      </c>
    </row>
    <row r="96" spans="1:6" ht="24" customHeight="1">
      <c r="A96" s="109" t="s">
        <v>819</v>
      </c>
      <c r="B96" s="111" t="s">
        <v>961</v>
      </c>
      <c r="C96" s="111" t="s">
        <v>964</v>
      </c>
      <c r="D96" s="111" t="s">
        <v>566</v>
      </c>
      <c r="E96" s="243">
        <v>293</v>
      </c>
      <c r="F96" s="243">
        <v>293</v>
      </c>
    </row>
    <row r="97" spans="1:6" ht="33" customHeight="1">
      <c r="A97" s="109" t="s">
        <v>755</v>
      </c>
      <c r="B97" s="111" t="s">
        <v>961</v>
      </c>
      <c r="C97" s="111" t="s">
        <v>964</v>
      </c>
      <c r="D97" s="111" t="s">
        <v>753</v>
      </c>
      <c r="E97" s="243">
        <v>212</v>
      </c>
      <c r="F97" s="243">
        <v>212</v>
      </c>
    </row>
    <row r="98" spans="1:6" ht="36.75" customHeight="1">
      <c r="A98" s="109" t="s">
        <v>756</v>
      </c>
      <c r="B98" s="111" t="s">
        <v>961</v>
      </c>
      <c r="C98" s="111" t="s">
        <v>964</v>
      </c>
      <c r="D98" s="111" t="s">
        <v>754</v>
      </c>
      <c r="E98" s="243">
        <v>23985</v>
      </c>
      <c r="F98" s="243">
        <v>23985</v>
      </c>
    </row>
    <row r="99" spans="1:6" ht="24.75" customHeight="1">
      <c r="A99" s="114" t="s">
        <v>892</v>
      </c>
      <c r="B99" s="111" t="s">
        <v>961</v>
      </c>
      <c r="C99" s="111" t="s">
        <v>893</v>
      </c>
      <c r="D99" s="111" t="s">
        <v>461</v>
      </c>
      <c r="E99" s="248">
        <f>SUM(E100)</f>
        <v>45</v>
      </c>
      <c r="F99" s="248">
        <f>SUM(F100)</f>
        <v>0</v>
      </c>
    </row>
    <row r="100" spans="1:6" ht="47.25" customHeight="1">
      <c r="A100" s="175" t="s">
        <v>175</v>
      </c>
      <c r="B100" s="174" t="s">
        <v>961</v>
      </c>
      <c r="C100" s="174" t="s">
        <v>176</v>
      </c>
      <c r="D100" s="174" t="s">
        <v>461</v>
      </c>
      <c r="E100" s="247">
        <f>SUM(E101)</f>
        <v>45</v>
      </c>
      <c r="F100" s="247">
        <f>SUM(F101)</f>
        <v>0</v>
      </c>
    </row>
    <row r="101" spans="1:6" ht="33" customHeight="1">
      <c r="A101" s="45" t="s">
        <v>756</v>
      </c>
      <c r="B101" s="111" t="s">
        <v>961</v>
      </c>
      <c r="C101" s="111" t="s">
        <v>176</v>
      </c>
      <c r="D101" s="111" t="s">
        <v>754</v>
      </c>
      <c r="E101" s="243">
        <v>45</v>
      </c>
      <c r="F101" s="243">
        <v>0</v>
      </c>
    </row>
    <row r="102" spans="1:6" ht="21.75" customHeight="1">
      <c r="A102" s="115" t="s">
        <v>850</v>
      </c>
      <c r="B102" s="121" t="s">
        <v>965</v>
      </c>
      <c r="C102" s="121" t="s">
        <v>460</v>
      </c>
      <c r="D102" s="121" t="s">
        <v>461</v>
      </c>
      <c r="E102" s="249">
        <f>SUM(E103,E116,E120,E123)</f>
        <v>212983.2</v>
      </c>
      <c r="F102" s="249">
        <f>SUM(F103,F116,F120,F123)</f>
        <v>213491.3</v>
      </c>
    </row>
    <row r="103" spans="1:6" ht="33" customHeight="1">
      <c r="A103" s="178" t="s">
        <v>468</v>
      </c>
      <c r="B103" s="177" t="s">
        <v>965</v>
      </c>
      <c r="C103" s="177" t="s">
        <v>469</v>
      </c>
      <c r="D103" s="177" t="s">
        <v>461</v>
      </c>
      <c r="E103" s="256">
        <f>SUM(E104)</f>
        <v>164249.5</v>
      </c>
      <c r="F103" s="256">
        <f>SUM(F104)</f>
        <v>165070.9</v>
      </c>
    </row>
    <row r="104" spans="1:6" ht="33" customHeight="1">
      <c r="A104" s="109" t="s">
        <v>350</v>
      </c>
      <c r="B104" s="111" t="s">
        <v>965</v>
      </c>
      <c r="C104" s="111" t="s">
        <v>470</v>
      </c>
      <c r="D104" s="111" t="s">
        <v>461</v>
      </c>
      <c r="E104" s="248">
        <f>SUM(E105,E111)</f>
        <v>164249.5</v>
      </c>
      <c r="F104" s="248">
        <f>SUM(F105,F111)</f>
        <v>165070.9</v>
      </c>
    </row>
    <row r="105" spans="1:6" ht="32.25" customHeight="1">
      <c r="A105" s="109" t="s">
        <v>351</v>
      </c>
      <c r="B105" s="111" t="s">
        <v>965</v>
      </c>
      <c r="C105" s="111" t="s">
        <v>967</v>
      </c>
      <c r="D105" s="111" t="s">
        <v>461</v>
      </c>
      <c r="E105" s="248">
        <f>SUM(E106:E110)</f>
        <v>123623.7</v>
      </c>
      <c r="F105" s="248">
        <f>SUM(F106:F110)</f>
        <v>119327.9</v>
      </c>
    </row>
    <row r="106" spans="1:6" ht="24.75" customHeight="1">
      <c r="A106" s="109" t="s">
        <v>751</v>
      </c>
      <c r="B106" s="111" t="s">
        <v>965</v>
      </c>
      <c r="C106" s="111" t="s">
        <v>967</v>
      </c>
      <c r="D106" s="111" t="s">
        <v>565</v>
      </c>
      <c r="E106" s="243">
        <v>51972.7</v>
      </c>
      <c r="F106" s="243">
        <v>51972.9</v>
      </c>
    </row>
    <row r="107" spans="1:6" ht="21" customHeight="1">
      <c r="A107" s="109" t="s">
        <v>819</v>
      </c>
      <c r="B107" s="111" t="s">
        <v>965</v>
      </c>
      <c r="C107" s="111" t="s">
        <v>967</v>
      </c>
      <c r="D107" s="111" t="s">
        <v>566</v>
      </c>
      <c r="E107" s="243">
        <v>264</v>
      </c>
      <c r="F107" s="243">
        <v>264</v>
      </c>
    </row>
    <row r="108" spans="1:6" ht="33" customHeight="1">
      <c r="A108" s="109" t="s">
        <v>756</v>
      </c>
      <c r="B108" s="111" t="s">
        <v>965</v>
      </c>
      <c r="C108" s="111" t="s">
        <v>967</v>
      </c>
      <c r="D108" s="111" t="s">
        <v>754</v>
      </c>
      <c r="E108" s="243">
        <v>1124</v>
      </c>
      <c r="F108" s="243">
        <v>1124</v>
      </c>
    </row>
    <row r="109" spans="1:6" ht="57.75" customHeight="1">
      <c r="A109" s="109" t="s">
        <v>354</v>
      </c>
      <c r="B109" s="111" t="s">
        <v>965</v>
      </c>
      <c r="C109" s="111" t="s">
        <v>967</v>
      </c>
      <c r="D109" s="111" t="s">
        <v>353</v>
      </c>
      <c r="E109" s="243">
        <v>69974</v>
      </c>
      <c r="F109" s="243">
        <v>65678</v>
      </c>
    </row>
    <row r="110" spans="1:6" ht="22.5" customHeight="1">
      <c r="A110" s="109" t="s">
        <v>109</v>
      </c>
      <c r="B110" s="111" t="s">
        <v>965</v>
      </c>
      <c r="C110" s="111" t="s">
        <v>967</v>
      </c>
      <c r="D110" s="111" t="s">
        <v>108</v>
      </c>
      <c r="E110" s="243">
        <v>289</v>
      </c>
      <c r="F110" s="243">
        <v>289</v>
      </c>
    </row>
    <row r="111" spans="1:6" ht="33.75" customHeight="1">
      <c r="A111" s="109" t="s">
        <v>352</v>
      </c>
      <c r="B111" s="111" t="s">
        <v>965</v>
      </c>
      <c r="C111" s="111" t="s">
        <v>968</v>
      </c>
      <c r="D111" s="111" t="s">
        <v>461</v>
      </c>
      <c r="E111" s="248">
        <f>SUM(E112:E115)</f>
        <v>40625.8</v>
      </c>
      <c r="F111" s="248">
        <f>SUM(F112:F115)</f>
        <v>45743</v>
      </c>
    </row>
    <row r="112" spans="1:6" ht="20.25" customHeight="1">
      <c r="A112" s="109" t="s">
        <v>751</v>
      </c>
      <c r="B112" s="111" t="s">
        <v>965</v>
      </c>
      <c r="C112" s="111" t="s">
        <v>968</v>
      </c>
      <c r="D112" s="111" t="s">
        <v>565</v>
      </c>
      <c r="E112" s="243">
        <v>3446</v>
      </c>
      <c r="F112" s="243">
        <v>3446</v>
      </c>
    </row>
    <row r="113" spans="1:6" ht="33" customHeight="1">
      <c r="A113" s="109" t="s">
        <v>755</v>
      </c>
      <c r="B113" s="111" t="s">
        <v>965</v>
      </c>
      <c r="C113" s="111" t="s">
        <v>968</v>
      </c>
      <c r="D113" s="111" t="s">
        <v>753</v>
      </c>
      <c r="E113" s="243">
        <v>80</v>
      </c>
      <c r="F113" s="243">
        <v>80</v>
      </c>
    </row>
    <row r="114" spans="1:6" ht="33" customHeight="1">
      <c r="A114" s="109" t="s">
        <v>756</v>
      </c>
      <c r="B114" s="111" t="s">
        <v>965</v>
      </c>
      <c r="C114" s="111" t="s">
        <v>968</v>
      </c>
      <c r="D114" s="111" t="s">
        <v>754</v>
      </c>
      <c r="E114" s="243">
        <v>15550.2</v>
      </c>
      <c r="F114" s="243">
        <v>15384</v>
      </c>
    </row>
    <row r="115" spans="1:6" ht="59.25" customHeight="1">
      <c r="A115" s="109" t="s">
        <v>354</v>
      </c>
      <c r="B115" s="111" t="s">
        <v>965</v>
      </c>
      <c r="C115" s="111" t="s">
        <v>968</v>
      </c>
      <c r="D115" s="111" t="s">
        <v>353</v>
      </c>
      <c r="E115" s="243">
        <v>21549.6</v>
      </c>
      <c r="F115" s="243">
        <v>26833</v>
      </c>
    </row>
    <row r="116" spans="1:6" ht="23.25" customHeight="1">
      <c r="A116" s="178" t="s">
        <v>26</v>
      </c>
      <c r="B116" s="177" t="s">
        <v>965</v>
      </c>
      <c r="C116" s="177" t="s">
        <v>27</v>
      </c>
      <c r="D116" s="177" t="s">
        <v>461</v>
      </c>
      <c r="E116" s="256">
        <f>SUM(E117)</f>
        <v>42260</v>
      </c>
      <c r="F116" s="256">
        <f>SUM(F117)</f>
        <v>42260</v>
      </c>
    </row>
    <row r="117" spans="1:6" ht="33" customHeight="1">
      <c r="A117" s="109" t="s">
        <v>350</v>
      </c>
      <c r="B117" s="111" t="s">
        <v>965</v>
      </c>
      <c r="C117" s="111" t="s">
        <v>28</v>
      </c>
      <c r="D117" s="111" t="s">
        <v>461</v>
      </c>
      <c r="E117" s="248">
        <f>SUM(E118,E119)</f>
        <v>42260</v>
      </c>
      <c r="F117" s="248">
        <f>SUM(F118,F119)</f>
        <v>42260</v>
      </c>
    </row>
    <row r="118" spans="1:6" ht="59.25" customHeight="1">
      <c r="A118" s="109" t="s">
        <v>354</v>
      </c>
      <c r="B118" s="111" t="s">
        <v>965</v>
      </c>
      <c r="C118" s="111" t="s">
        <v>28</v>
      </c>
      <c r="D118" s="111" t="s">
        <v>353</v>
      </c>
      <c r="E118" s="243">
        <v>41180</v>
      </c>
      <c r="F118" s="243">
        <v>41180</v>
      </c>
    </row>
    <row r="119" spans="1:6" ht="22.5" customHeight="1">
      <c r="A119" s="109" t="s">
        <v>109</v>
      </c>
      <c r="B119" s="111" t="s">
        <v>965</v>
      </c>
      <c r="C119" s="111" t="s">
        <v>28</v>
      </c>
      <c r="D119" s="111" t="s">
        <v>108</v>
      </c>
      <c r="E119" s="243">
        <v>1080</v>
      </c>
      <c r="F119" s="243">
        <v>1080</v>
      </c>
    </row>
    <row r="120" spans="1:6" ht="39" customHeight="1">
      <c r="A120" s="263" t="s">
        <v>643</v>
      </c>
      <c r="B120" s="177" t="s">
        <v>965</v>
      </c>
      <c r="C120" s="177" t="s">
        <v>195</v>
      </c>
      <c r="D120" s="177" t="s">
        <v>461</v>
      </c>
      <c r="E120" s="256">
        <f>SUM(E121:E122)</f>
        <v>5708.7</v>
      </c>
      <c r="F120" s="256">
        <f>SUM(F121:F122)</f>
        <v>5510.4</v>
      </c>
    </row>
    <row r="121" spans="1:6" ht="33" customHeight="1">
      <c r="A121" s="109" t="s">
        <v>756</v>
      </c>
      <c r="B121" s="111" t="s">
        <v>965</v>
      </c>
      <c r="C121" s="111" t="s">
        <v>195</v>
      </c>
      <c r="D121" s="111" t="s">
        <v>754</v>
      </c>
      <c r="E121" s="243">
        <v>1594</v>
      </c>
      <c r="F121" s="243">
        <v>1594</v>
      </c>
    </row>
    <row r="122" spans="1:6" ht="57.75" customHeight="1">
      <c r="A122" s="109" t="s">
        <v>354</v>
      </c>
      <c r="B122" s="111" t="s">
        <v>965</v>
      </c>
      <c r="C122" s="111" t="s">
        <v>195</v>
      </c>
      <c r="D122" s="111" t="s">
        <v>353</v>
      </c>
      <c r="E122" s="243">
        <v>4114.7</v>
      </c>
      <c r="F122" s="243">
        <v>3916.4</v>
      </c>
    </row>
    <row r="123" spans="1:6" ht="22.5" customHeight="1">
      <c r="A123" s="152" t="s">
        <v>892</v>
      </c>
      <c r="B123" s="121" t="s">
        <v>965</v>
      </c>
      <c r="C123" s="121" t="s">
        <v>893</v>
      </c>
      <c r="D123" s="121" t="s">
        <v>461</v>
      </c>
      <c r="E123" s="249">
        <f>SUM(E124,E126,E128,E130)</f>
        <v>765</v>
      </c>
      <c r="F123" s="249">
        <f>SUM(F124,F126,F128,F130)</f>
        <v>650</v>
      </c>
    </row>
    <row r="124" spans="1:6" ht="50.25" customHeight="1">
      <c r="A124" s="175" t="s">
        <v>153</v>
      </c>
      <c r="B124" s="174" t="s">
        <v>965</v>
      </c>
      <c r="C124" s="174" t="s">
        <v>154</v>
      </c>
      <c r="D124" s="174" t="s">
        <v>461</v>
      </c>
      <c r="E124" s="247">
        <f>SUM(E125)</f>
        <v>650</v>
      </c>
      <c r="F124" s="247">
        <f>SUM(F125)</f>
        <v>650</v>
      </c>
    </row>
    <row r="125" spans="1:6" ht="24.75" customHeight="1">
      <c r="A125" s="109" t="s">
        <v>109</v>
      </c>
      <c r="B125" s="111" t="s">
        <v>965</v>
      </c>
      <c r="C125" s="111" t="s">
        <v>154</v>
      </c>
      <c r="D125" s="111" t="s">
        <v>108</v>
      </c>
      <c r="E125" s="243">
        <v>650</v>
      </c>
      <c r="F125" s="243">
        <v>650</v>
      </c>
    </row>
    <row r="126" spans="1:6" ht="42.75" customHeight="1">
      <c r="A126" s="175" t="s">
        <v>177</v>
      </c>
      <c r="B126" s="174" t="s">
        <v>965</v>
      </c>
      <c r="C126" s="174" t="s">
        <v>178</v>
      </c>
      <c r="D126" s="174" t="s">
        <v>461</v>
      </c>
      <c r="E126" s="247">
        <f>SUM(E127)</f>
        <v>40</v>
      </c>
      <c r="F126" s="247">
        <f>SUM(F127)</f>
        <v>0</v>
      </c>
    </row>
    <row r="127" spans="1:6" ht="33" customHeight="1">
      <c r="A127" s="45" t="s">
        <v>756</v>
      </c>
      <c r="B127" s="111" t="s">
        <v>965</v>
      </c>
      <c r="C127" s="111" t="s">
        <v>178</v>
      </c>
      <c r="D127" s="111" t="s">
        <v>754</v>
      </c>
      <c r="E127" s="243">
        <v>40</v>
      </c>
      <c r="F127" s="243">
        <v>0</v>
      </c>
    </row>
    <row r="128" spans="1:6" ht="48.75" customHeight="1">
      <c r="A128" s="175" t="s">
        <v>177</v>
      </c>
      <c r="B128" s="174" t="s">
        <v>965</v>
      </c>
      <c r="C128" s="174" t="s">
        <v>178</v>
      </c>
      <c r="D128" s="174" t="s">
        <v>461</v>
      </c>
      <c r="E128" s="247">
        <f>SUM(E129)</f>
        <v>50</v>
      </c>
      <c r="F128" s="247">
        <f>SUM(F129)</f>
        <v>0</v>
      </c>
    </row>
    <row r="129" spans="1:6" ht="62.25" customHeight="1">
      <c r="A129" s="109" t="s">
        <v>354</v>
      </c>
      <c r="B129" s="111" t="s">
        <v>965</v>
      </c>
      <c r="C129" s="111" t="s">
        <v>178</v>
      </c>
      <c r="D129" s="111" t="s">
        <v>353</v>
      </c>
      <c r="E129" s="243">
        <v>50</v>
      </c>
      <c r="F129" s="243">
        <v>0</v>
      </c>
    </row>
    <row r="130" spans="1:6" ht="48" customHeight="1">
      <c r="A130" s="175" t="s">
        <v>180</v>
      </c>
      <c r="B130" s="174" t="s">
        <v>965</v>
      </c>
      <c r="C130" s="174" t="s">
        <v>179</v>
      </c>
      <c r="D130" s="174" t="s">
        <v>461</v>
      </c>
      <c r="E130" s="247">
        <f>SUM(E131)</f>
        <v>25</v>
      </c>
      <c r="F130" s="247">
        <f>SUM(F131)</f>
        <v>0</v>
      </c>
    </row>
    <row r="131" spans="1:6" ht="54" customHeight="1">
      <c r="A131" s="109" t="s">
        <v>354</v>
      </c>
      <c r="B131" s="111" t="s">
        <v>965</v>
      </c>
      <c r="C131" s="111" t="s">
        <v>179</v>
      </c>
      <c r="D131" s="111" t="s">
        <v>353</v>
      </c>
      <c r="E131" s="243">
        <v>25</v>
      </c>
      <c r="F131" s="243">
        <v>0</v>
      </c>
    </row>
    <row r="132" spans="1:6" ht="24" customHeight="1">
      <c r="A132" s="115" t="s">
        <v>851</v>
      </c>
      <c r="B132" s="121" t="s">
        <v>75</v>
      </c>
      <c r="C132" s="121" t="s">
        <v>460</v>
      </c>
      <c r="D132" s="121" t="s">
        <v>461</v>
      </c>
      <c r="E132" s="249">
        <f>SUM(E134)</f>
        <v>335</v>
      </c>
      <c r="F132" s="249">
        <f>SUM(F134)</f>
        <v>335</v>
      </c>
    </row>
    <row r="133" spans="1:6" ht="20.25" customHeight="1">
      <c r="A133" s="109" t="s">
        <v>818</v>
      </c>
      <c r="B133" s="111" t="s">
        <v>75</v>
      </c>
      <c r="C133" s="111" t="s">
        <v>76</v>
      </c>
      <c r="D133" s="111" t="s">
        <v>461</v>
      </c>
      <c r="E133" s="249">
        <f>SUM(E134)</f>
        <v>335</v>
      </c>
      <c r="F133" s="249">
        <f>SUM(F134)</f>
        <v>335</v>
      </c>
    </row>
    <row r="134" spans="1:6" ht="23.25" customHeight="1">
      <c r="A134" s="109" t="s">
        <v>77</v>
      </c>
      <c r="B134" s="111" t="s">
        <v>75</v>
      </c>
      <c r="C134" s="111" t="s">
        <v>78</v>
      </c>
      <c r="D134" s="111" t="s">
        <v>461</v>
      </c>
      <c r="E134" s="248">
        <f>SUM(E135:E137)</f>
        <v>335</v>
      </c>
      <c r="F134" s="248">
        <f>SUM(F135:F137)</f>
        <v>335</v>
      </c>
    </row>
    <row r="135" spans="1:6" ht="33" customHeight="1">
      <c r="A135" s="109" t="s">
        <v>755</v>
      </c>
      <c r="B135" s="111" t="s">
        <v>75</v>
      </c>
      <c r="C135" s="111" t="s">
        <v>78</v>
      </c>
      <c r="D135" s="111" t="s">
        <v>753</v>
      </c>
      <c r="E135" s="243">
        <v>10</v>
      </c>
      <c r="F135" s="243">
        <v>10</v>
      </c>
    </row>
    <row r="136" spans="1:6" ht="33" customHeight="1">
      <c r="A136" s="109" t="s">
        <v>756</v>
      </c>
      <c r="B136" s="111" t="s">
        <v>75</v>
      </c>
      <c r="C136" s="111" t="s">
        <v>78</v>
      </c>
      <c r="D136" s="111" t="s">
        <v>754</v>
      </c>
      <c r="E136" s="243">
        <v>320</v>
      </c>
      <c r="F136" s="243">
        <v>320</v>
      </c>
    </row>
    <row r="137" spans="1:6" ht="28.5" customHeight="1">
      <c r="A137" s="109" t="s">
        <v>404</v>
      </c>
      <c r="B137" s="111" t="s">
        <v>75</v>
      </c>
      <c r="C137" s="111" t="s">
        <v>78</v>
      </c>
      <c r="D137" s="111" t="s">
        <v>328</v>
      </c>
      <c r="E137" s="243">
        <v>5</v>
      </c>
      <c r="F137" s="243">
        <v>5</v>
      </c>
    </row>
    <row r="138" spans="1:6" ht="24" customHeight="1">
      <c r="A138" s="115" t="s">
        <v>477</v>
      </c>
      <c r="B138" s="121" t="s">
        <v>29</v>
      </c>
      <c r="C138" s="121" t="s">
        <v>460</v>
      </c>
      <c r="D138" s="121" t="s">
        <v>461</v>
      </c>
      <c r="E138" s="249">
        <f>SUM(E139,E145)</f>
        <v>8001</v>
      </c>
      <c r="F138" s="249">
        <f>SUM(F139,F145)</f>
        <v>8001</v>
      </c>
    </row>
    <row r="139" spans="1:6" ht="47.25" customHeight="1">
      <c r="A139" s="16" t="s">
        <v>936</v>
      </c>
      <c r="B139" s="111" t="s">
        <v>29</v>
      </c>
      <c r="C139" s="111" t="s">
        <v>937</v>
      </c>
      <c r="D139" s="111" t="s">
        <v>461</v>
      </c>
      <c r="E139" s="248">
        <f>SUM(E140)</f>
        <v>2580</v>
      </c>
      <c r="F139" s="248">
        <f>SUM(F140)</f>
        <v>2580</v>
      </c>
    </row>
    <row r="140" spans="1:6" ht="23.25" customHeight="1">
      <c r="A140" s="109" t="s">
        <v>882</v>
      </c>
      <c r="B140" s="111" t="s">
        <v>29</v>
      </c>
      <c r="C140" s="111" t="s">
        <v>883</v>
      </c>
      <c r="D140" s="111" t="s">
        <v>461</v>
      </c>
      <c r="E140" s="248">
        <f>SUM(E141:E144)</f>
        <v>2580</v>
      </c>
      <c r="F140" s="248">
        <f>SUM(F141:F144)</f>
        <v>2580</v>
      </c>
    </row>
    <row r="141" spans="1:6" ht="23.25" customHeight="1">
      <c r="A141" s="109" t="s">
        <v>751</v>
      </c>
      <c r="B141" s="111" t="s">
        <v>29</v>
      </c>
      <c r="C141" s="111" t="s">
        <v>883</v>
      </c>
      <c r="D141" s="111" t="s">
        <v>752</v>
      </c>
      <c r="E141" s="243">
        <v>2070</v>
      </c>
      <c r="F141" s="243">
        <v>2070</v>
      </c>
    </row>
    <row r="142" spans="1:6" ht="22.5" customHeight="1">
      <c r="A142" s="109" t="s">
        <v>819</v>
      </c>
      <c r="B142" s="111" t="s">
        <v>29</v>
      </c>
      <c r="C142" s="111" t="s">
        <v>883</v>
      </c>
      <c r="D142" s="111" t="s">
        <v>347</v>
      </c>
      <c r="E142" s="243">
        <v>25</v>
      </c>
      <c r="F142" s="243">
        <v>25</v>
      </c>
    </row>
    <row r="143" spans="1:6" ht="33" customHeight="1">
      <c r="A143" s="109" t="s">
        <v>755</v>
      </c>
      <c r="B143" s="111" t="s">
        <v>29</v>
      </c>
      <c r="C143" s="111" t="s">
        <v>883</v>
      </c>
      <c r="D143" s="111" t="s">
        <v>753</v>
      </c>
      <c r="E143" s="243">
        <v>80</v>
      </c>
      <c r="F143" s="243">
        <v>80</v>
      </c>
    </row>
    <row r="144" spans="1:6" ht="36" customHeight="1">
      <c r="A144" s="109" t="s">
        <v>756</v>
      </c>
      <c r="B144" s="111" t="s">
        <v>29</v>
      </c>
      <c r="C144" s="111" t="s">
        <v>883</v>
      </c>
      <c r="D144" s="111" t="s">
        <v>754</v>
      </c>
      <c r="E144" s="243">
        <v>405</v>
      </c>
      <c r="F144" s="243">
        <v>405</v>
      </c>
    </row>
    <row r="145" spans="1:6" ht="66.75" customHeight="1">
      <c r="A145" s="180" t="s">
        <v>30</v>
      </c>
      <c r="B145" s="174" t="s">
        <v>29</v>
      </c>
      <c r="C145" s="174" t="s">
        <v>906</v>
      </c>
      <c r="D145" s="174" t="s">
        <v>461</v>
      </c>
      <c r="E145" s="247">
        <f>SUM(E147:E150)</f>
        <v>5421</v>
      </c>
      <c r="F145" s="247">
        <f>SUM(F147:F150)</f>
        <v>5421</v>
      </c>
    </row>
    <row r="146" spans="1:6" ht="30" customHeight="1">
      <c r="A146" s="109" t="s">
        <v>350</v>
      </c>
      <c r="B146" s="174" t="s">
        <v>29</v>
      </c>
      <c r="C146" s="174" t="s">
        <v>907</v>
      </c>
      <c r="D146" s="174" t="s">
        <v>461</v>
      </c>
      <c r="E146" s="247">
        <f>SUM(E147:E150)</f>
        <v>5421</v>
      </c>
      <c r="F146" s="247">
        <f>SUM(F147:F150)</f>
        <v>5421</v>
      </c>
    </row>
    <row r="147" spans="1:6" ht="22.5" customHeight="1">
      <c r="A147" s="109" t="s">
        <v>751</v>
      </c>
      <c r="B147" s="111" t="s">
        <v>29</v>
      </c>
      <c r="C147" s="111" t="s">
        <v>907</v>
      </c>
      <c r="D147" s="111" t="s">
        <v>565</v>
      </c>
      <c r="E147" s="243">
        <v>5098</v>
      </c>
      <c r="F147" s="243">
        <v>5098</v>
      </c>
    </row>
    <row r="148" spans="1:6" ht="24" customHeight="1">
      <c r="A148" s="109" t="s">
        <v>819</v>
      </c>
      <c r="B148" s="111" t="s">
        <v>29</v>
      </c>
      <c r="C148" s="111" t="s">
        <v>907</v>
      </c>
      <c r="D148" s="111" t="s">
        <v>566</v>
      </c>
      <c r="E148" s="243">
        <v>52</v>
      </c>
      <c r="F148" s="243">
        <v>52</v>
      </c>
    </row>
    <row r="149" spans="1:6" ht="30.75" customHeight="1">
      <c r="A149" s="109" t="s">
        <v>755</v>
      </c>
      <c r="B149" s="111" t="s">
        <v>29</v>
      </c>
      <c r="C149" s="111" t="s">
        <v>907</v>
      </c>
      <c r="D149" s="111" t="s">
        <v>753</v>
      </c>
      <c r="E149" s="243">
        <v>144</v>
      </c>
      <c r="F149" s="243">
        <v>144</v>
      </c>
    </row>
    <row r="150" spans="1:6" ht="33" customHeight="1">
      <c r="A150" s="109" t="s">
        <v>756</v>
      </c>
      <c r="B150" s="111" t="s">
        <v>29</v>
      </c>
      <c r="C150" s="111" t="s">
        <v>907</v>
      </c>
      <c r="D150" s="111" t="s">
        <v>754</v>
      </c>
      <c r="E150" s="243">
        <v>127</v>
      </c>
      <c r="F150" s="243">
        <v>127</v>
      </c>
    </row>
    <row r="151" spans="1:6" ht="24" customHeight="1">
      <c r="A151" s="115" t="s">
        <v>85</v>
      </c>
      <c r="B151" s="121" t="s">
        <v>86</v>
      </c>
      <c r="C151" s="121" t="s">
        <v>460</v>
      </c>
      <c r="D151" s="121" t="s">
        <v>461</v>
      </c>
      <c r="E151" s="249">
        <f>SUM(E152,E182)</f>
        <v>37407.7</v>
      </c>
      <c r="F151" s="249">
        <f>SUM(F152,F182)</f>
        <v>37277.7</v>
      </c>
    </row>
    <row r="152" spans="1:6" ht="23.25" customHeight="1">
      <c r="A152" s="115" t="s">
        <v>847</v>
      </c>
      <c r="B152" s="121" t="s">
        <v>87</v>
      </c>
      <c r="C152" s="121" t="s">
        <v>460</v>
      </c>
      <c r="D152" s="121" t="s">
        <v>461</v>
      </c>
      <c r="E152" s="249">
        <f>SUM(E154,E159,E166,E169)</f>
        <v>36361.7</v>
      </c>
      <c r="F152" s="249">
        <f>SUM(F154,F159,F166,F169)</f>
        <v>36231.7</v>
      </c>
    </row>
    <row r="153" spans="1:6" ht="33" customHeight="1">
      <c r="A153" s="115" t="s">
        <v>88</v>
      </c>
      <c r="B153" s="121" t="s">
        <v>87</v>
      </c>
      <c r="C153" s="121" t="s">
        <v>89</v>
      </c>
      <c r="D153" s="121" t="s">
        <v>461</v>
      </c>
      <c r="E153" s="249">
        <f>SUM(E154)</f>
        <v>23860</v>
      </c>
      <c r="F153" s="249">
        <f>SUM(F154)</f>
        <v>23860</v>
      </c>
    </row>
    <row r="154" spans="1:6" ht="33" customHeight="1">
      <c r="A154" s="109" t="s">
        <v>350</v>
      </c>
      <c r="B154" s="111" t="s">
        <v>87</v>
      </c>
      <c r="C154" s="111" t="s">
        <v>90</v>
      </c>
      <c r="D154" s="111" t="s">
        <v>461</v>
      </c>
      <c r="E154" s="248">
        <f>SUM(E155,E157)</f>
        <v>23860</v>
      </c>
      <c r="F154" s="248">
        <f>SUM(F155,F157)</f>
        <v>23860</v>
      </c>
    </row>
    <row r="155" spans="1:6" ht="33" customHeight="1">
      <c r="A155" s="109" t="s">
        <v>351</v>
      </c>
      <c r="B155" s="111" t="s">
        <v>87</v>
      </c>
      <c r="C155" s="111" t="s">
        <v>969</v>
      </c>
      <c r="D155" s="111" t="s">
        <v>461</v>
      </c>
      <c r="E155" s="248">
        <f>SUM(E156)</f>
        <v>21210</v>
      </c>
      <c r="F155" s="248">
        <f>SUM(F156)</f>
        <v>21210</v>
      </c>
    </row>
    <row r="156" spans="1:6" ht="58.5" customHeight="1">
      <c r="A156" s="109" t="s">
        <v>354</v>
      </c>
      <c r="B156" s="111" t="s">
        <v>87</v>
      </c>
      <c r="C156" s="111" t="s">
        <v>969</v>
      </c>
      <c r="D156" s="111" t="s">
        <v>353</v>
      </c>
      <c r="E156" s="243">
        <v>21210</v>
      </c>
      <c r="F156" s="243">
        <v>21210</v>
      </c>
    </row>
    <row r="157" spans="1:6" ht="40.5" customHeight="1">
      <c r="A157" s="109" t="s">
        <v>352</v>
      </c>
      <c r="B157" s="111" t="s">
        <v>87</v>
      </c>
      <c r="C157" s="111" t="s">
        <v>970</v>
      </c>
      <c r="D157" s="111" t="s">
        <v>461</v>
      </c>
      <c r="E157" s="248">
        <f>SUM(E158)</f>
        <v>2650</v>
      </c>
      <c r="F157" s="248">
        <f>SUM(F158)</f>
        <v>2650</v>
      </c>
    </row>
    <row r="158" spans="1:6" ht="57" customHeight="1">
      <c r="A158" s="109" t="s">
        <v>354</v>
      </c>
      <c r="B158" s="111" t="s">
        <v>87</v>
      </c>
      <c r="C158" s="111" t="s">
        <v>970</v>
      </c>
      <c r="D158" s="111" t="s">
        <v>353</v>
      </c>
      <c r="E158" s="243">
        <v>2650</v>
      </c>
      <c r="F158" s="243">
        <v>2650</v>
      </c>
    </row>
    <row r="159" spans="1:6" ht="27" customHeight="1">
      <c r="A159" s="115" t="s">
        <v>91</v>
      </c>
      <c r="B159" s="121" t="s">
        <v>87</v>
      </c>
      <c r="C159" s="121" t="s">
        <v>92</v>
      </c>
      <c r="D159" s="121" t="s">
        <v>461</v>
      </c>
      <c r="E159" s="249">
        <f>SUM(E160)</f>
        <v>2901.7</v>
      </c>
      <c r="F159" s="249">
        <f>SUM(F160)</f>
        <v>2901.7</v>
      </c>
    </row>
    <row r="160" spans="1:6" ht="33" customHeight="1">
      <c r="A160" s="109" t="s">
        <v>350</v>
      </c>
      <c r="B160" s="111" t="s">
        <v>87</v>
      </c>
      <c r="C160" s="111" t="s">
        <v>93</v>
      </c>
      <c r="D160" s="111" t="s">
        <v>461</v>
      </c>
      <c r="E160" s="248">
        <f>SUM(E161,E163)</f>
        <v>2901.7</v>
      </c>
      <c r="F160" s="248">
        <f>SUM(F161,F163)</f>
        <v>2901.7</v>
      </c>
    </row>
    <row r="161" spans="1:6" ht="33" customHeight="1">
      <c r="A161" s="109" t="s">
        <v>351</v>
      </c>
      <c r="B161" s="111" t="s">
        <v>87</v>
      </c>
      <c r="C161" s="111" t="s">
        <v>165</v>
      </c>
      <c r="D161" s="111" t="s">
        <v>461</v>
      </c>
      <c r="E161" s="248">
        <f>SUM(E162)</f>
        <v>2301.7</v>
      </c>
      <c r="F161" s="248">
        <f>SUM(F162)</f>
        <v>2301.7</v>
      </c>
    </row>
    <row r="162" spans="1:6" ht="60.75" customHeight="1">
      <c r="A162" s="109" t="s">
        <v>354</v>
      </c>
      <c r="B162" s="111" t="s">
        <v>87</v>
      </c>
      <c r="C162" s="111" t="s">
        <v>165</v>
      </c>
      <c r="D162" s="111" t="s">
        <v>353</v>
      </c>
      <c r="E162" s="243">
        <v>2301.7</v>
      </c>
      <c r="F162" s="243">
        <v>2301.7</v>
      </c>
    </row>
    <row r="163" spans="1:6" ht="33" customHeight="1">
      <c r="A163" s="109" t="s">
        <v>352</v>
      </c>
      <c r="B163" s="111" t="s">
        <v>87</v>
      </c>
      <c r="C163" s="111" t="s">
        <v>166</v>
      </c>
      <c r="D163" s="111" t="s">
        <v>461</v>
      </c>
      <c r="E163" s="248">
        <f>SUM(E164:E165)</f>
        <v>600</v>
      </c>
      <c r="F163" s="248">
        <f>SUM(F164:F165)</f>
        <v>600</v>
      </c>
    </row>
    <row r="164" spans="1:6" ht="33" customHeight="1">
      <c r="A164" s="45" t="s">
        <v>756</v>
      </c>
      <c r="B164" s="111" t="s">
        <v>87</v>
      </c>
      <c r="C164" s="111" t="s">
        <v>166</v>
      </c>
      <c r="D164" s="111" t="s">
        <v>754</v>
      </c>
      <c r="E164" s="244">
        <v>200</v>
      </c>
      <c r="F164" s="244">
        <v>200</v>
      </c>
    </row>
    <row r="165" spans="1:6" ht="57.75" customHeight="1">
      <c r="A165" s="109" t="s">
        <v>354</v>
      </c>
      <c r="B165" s="111" t="s">
        <v>87</v>
      </c>
      <c r="C165" s="111" t="s">
        <v>166</v>
      </c>
      <c r="D165" s="111" t="s">
        <v>353</v>
      </c>
      <c r="E165" s="243">
        <v>400</v>
      </c>
      <c r="F165" s="243">
        <v>400</v>
      </c>
    </row>
    <row r="166" spans="1:6" ht="24" customHeight="1">
      <c r="A166" s="115" t="s">
        <v>94</v>
      </c>
      <c r="B166" s="121" t="s">
        <v>87</v>
      </c>
      <c r="C166" s="121" t="s">
        <v>95</v>
      </c>
      <c r="D166" s="121" t="s">
        <v>461</v>
      </c>
      <c r="E166" s="249">
        <f>SUM(E168:E168)</f>
        <v>7500</v>
      </c>
      <c r="F166" s="249">
        <f>SUM(F168:F168)</f>
        <v>7500</v>
      </c>
    </row>
    <row r="167" spans="1:6" ht="33" customHeight="1">
      <c r="A167" s="109" t="s">
        <v>350</v>
      </c>
      <c r="B167" s="111" t="s">
        <v>87</v>
      </c>
      <c r="C167" s="111" t="s">
        <v>96</v>
      </c>
      <c r="D167" s="111" t="s">
        <v>461</v>
      </c>
      <c r="E167" s="248">
        <f>SUM(E168:E168)</f>
        <v>7500</v>
      </c>
      <c r="F167" s="248">
        <f>SUM(F168:F168)</f>
        <v>7500</v>
      </c>
    </row>
    <row r="168" spans="1:6" ht="64.5" customHeight="1">
      <c r="A168" s="109" t="s">
        <v>354</v>
      </c>
      <c r="B168" s="111" t="s">
        <v>87</v>
      </c>
      <c r="C168" s="111" t="s">
        <v>96</v>
      </c>
      <c r="D168" s="111" t="s">
        <v>353</v>
      </c>
      <c r="E168" s="243">
        <v>7500</v>
      </c>
      <c r="F168" s="243">
        <v>7500</v>
      </c>
    </row>
    <row r="169" spans="1:6" ht="28.5" customHeight="1">
      <c r="A169" s="152" t="s">
        <v>892</v>
      </c>
      <c r="B169" s="121" t="s">
        <v>87</v>
      </c>
      <c r="C169" s="121" t="s">
        <v>893</v>
      </c>
      <c r="D169" s="121" t="s">
        <v>461</v>
      </c>
      <c r="E169" s="249">
        <f>SUM(E170,E172,E174,E176,E178,E180)</f>
        <v>2100</v>
      </c>
      <c r="F169" s="249">
        <f>SUM(F170,F172,F174,F176,F178,F180)</f>
        <v>1970</v>
      </c>
    </row>
    <row r="170" spans="1:6" ht="47.25" customHeight="1">
      <c r="A170" s="175" t="s">
        <v>149</v>
      </c>
      <c r="B170" s="111" t="s">
        <v>87</v>
      </c>
      <c r="C170" s="111" t="s">
        <v>150</v>
      </c>
      <c r="D170" s="111" t="s">
        <v>461</v>
      </c>
      <c r="E170" s="248">
        <f>SUM(E171)</f>
        <v>1300</v>
      </c>
      <c r="F170" s="248">
        <f>SUM(F171)</f>
        <v>1300</v>
      </c>
    </row>
    <row r="171" spans="1:6" ht="21" customHeight="1">
      <c r="A171" s="109" t="s">
        <v>109</v>
      </c>
      <c r="B171" s="111" t="s">
        <v>87</v>
      </c>
      <c r="C171" s="111" t="s">
        <v>150</v>
      </c>
      <c r="D171" s="111" t="s">
        <v>108</v>
      </c>
      <c r="E171" s="243">
        <v>1300</v>
      </c>
      <c r="F171" s="243">
        <v>1300</v>
      </c>
    </row>
    <row r="172" spans="1:6" ht="45.75" customHeight="1">
      <c r="A172" s="175" t="s">
        <v>169</v>
      </c>
      <c r="B172" s="111" t="s">
        <v>87</v>
      </c>
      <c r="C172" s="111" t="s">
        <v>151</v>
      </c>
      <c r="D172" s="111" t="s">
        <v>461</v>
      </c>
      <c r="E172" s="248">
        <f>SUM(E173)</f>
        <v>100</v>
      </c>
      <c r="F172" s="248">
        <f>SUM(F173)</f>
        <v>100</v>
      </c>
    </row>
    <row r="173" spans="1:6" ht="21.75" customHeight="1">
      <c r="A173" s="109" t="s">
        <v>109</v>
      </c>
      <c r="B173" s="111" t="s">
        <v>87</v>
      </c>
      <c r="C173" s="111" t="s">
        <v>151</v>
      </c>
      <c r="D173" s="111" t="s">
        <v>108</v>
      </c>
      <c r="E173" s="243">
        <v>100</v>
      </c>
      <c r="F173" s="243">
        <v>100</v>
      </c>
    </row>
    <row r="174" spans="1:6" ht="48.75" customHeight="1">
      <c r="A174" s="175" t="s">
        <v>170</v>
      </c>
      <c r="B174" s="111" t="s">
        <v>87</v>
      </c>
      <c r="C174" s="111" t="s">
        <v>152</v>
      </c>
      <c r="D174" s="111" t="s">
        <v>461</v>
      </c>
      <c r="E174" s="248">
        <f>SUM(E175)</f>
        <v>570</v>
      </c>
      <c r="F174" s="248">
        <f>SUM(F175)</f>
        <v>570</v>
      </c>
    </row>
    <row r="175" spans="1:6" ht="21.75" customHeight="1">
      <c r="A175" s="109" t="s">
        <v>109</v>
      </c>
      <c r="B175" s="111" t="s">
        <v>87</v>
      </c>
      <c r="C175" s="111" t="s">
        <v>152</v>
      </c>
      <c r="D175" s="111" t="s">
        <v>108</v>
      </c>
      <c r="E175" s="243">
        <v>570</v>
      </c>
      <c r="F175" s="243">
        <v>570</v>
      </c>
    </row>
    <row r="176" spans="1:6" ht="48" customHeight="1">
      <c r="A176" s="175" t="s">
        <v>181</v>
      </c>
      <c r="B176" s="111" t="s">
        <v>87</v>
      </c>
      <c r="C176" s="111" t="s">
        <v>182</v>
      </c>
      <c r="D176" s="111" t="s">
        <v>461</v>
      </c>
      <c r="E176" s="248">
        <f>SUM(E177)</f>
        <v>90</v>
      </c>
      <c r="F176" s="248">
        <f>SUM(F177)</f>
        <v>0</v>
      </c>
    </row>
    <row r="177" spans="1:6" ht="51" customHeight="1">
      <c r="A177" s="109" t="s">
        <v>354</v>
      </c>
      <c r="B177" s="111" t="s">
        <v>87</v>
      </c>
      <c r="C177" s="111" t="s">
        <v>182</v>
      </c>
      <c r="D177" s="111" t="s">
        <v>353</v>
      </c>
      <c r="E177" s="243">
        <v>90</v>
      </c>
      <c r="F177" s="243">
        <v>0</v>
      </c>
    </row>
    <row r="178" spans="1:6" ht="46.5" customHeight="1">
      <c r="A178" s="175" t="s">
        <v>183</v>
      </c>
      <c r="B178" s="111" t="s">
        <v>87</v>
      </c>
      <c r="C178" s="111" t="s">
        <v>184</v>
      </c>
      <c r="D178" s="111" t="s">
        <v>461</v>
      </c>
      <c r="E178" s="248">
        <f>SUM(E179)</f>
        <v>20</v>
      </c>
      <c r="F178" s="248">
        <f>SUM(F179)</f>
        <v>0</v>
      </c>
    </row>
    <row r="179" spans="1:6" ht="53.25" customHeight="1">
      <c r="A179" s="109" t="s">
        <v>354</v>
      </c>
      <c r="B179" s="111" t="s">
        <v>87</v>
      </c>
      <c r="C179" s="111" t="s">
        <v>184</v>
      </c>
      <c r="D179" s="111" t="s">
        <v>353</v>
      </c>
      <c r="E179" s="243">
        <v>20</v>
      </c>
      <c r="F179" s="243">
        <v>0</v>
      </c>
    </row>
    <row r="180" spans="1:6" ht="51.75" customHeight="1">
      <c r="A180" s="175" t="s">
        <v>186</v>
      </c>
      <c r="B180" s="111" t="s">
        <v>87</v>
      </c>
      <c r="C180" s="111" t="s">
        <v>185</v>
      </c>
      <c r="D180" s="111" t="s">
        <v>461</v>
      </c>
      <c r="E180" s="248">
        <f>SUM(E181)</f>
        <v>20</v>
      </c>
      <c r="F180" s="248">
        <f>SUM(F181)</f>
        <v>0</v>
      </c>
    </row>
    <row r="181" spans="1:6" ht="54.75" customHeight="1">
      <c r="A181" s="109" t="s">
        <v>354</v>
      </c>
      <c r="B181" s="111" t="s">
        <v>87</v>
      </c>
      <c r="C181" s="111" t="s">
        <v>185</v>
      </c>
      <c r="D181" s="111" t="s">
        <v>353</v>
      </c>
      <c r="E181" s="243">
        <v>20</v>
      </c>
      <c r="F181" s="243">
        <v>0</v>
      </c>
    </row>
    <row r="182" spans="1:6" ht="51.75" customHeight="1">
      <c r="A182" s="32" t="s">
        <v>936</v>
      </c>
      <c r="B182" s="121" t="s">
        <v>97</v>
      </c>
      <c r="C182" s="121" t="s">
        <v>937</v>
      </c>
      <c r="D182" s="121" t="s">
        <v>461</v>
      </c>
      <c r="E182" s="249">
        <f>SUM(E183)</f>
        <v>1046</v>
      </c>
      <c r="F182" s="249">
        <f>SUM(F183)</f>
        <v>1046</v>
      </c>
    </row>
    <row r="183" spans="1:6" ht="17.25" customHeight="1">
      <c r="A183" s="109" t="s">
        <v>882</v>
      </c>
      <c r="B183" s="111" t="s">
        <v>97</v>
      </c>
      <c r="C183" s="111" t="s">
        <v>883</v>
      </c>
      <c r="D183" s="111" t="s">
        <v>461</v>
      </c>
      <c r="E183" s="248">
        <f>SUM(E184:E185)</f>
        <v>1046</v>
      </c>
      <c r="F183" s="248">
        <f>SUM(F184:F185)</f>
        <v>1046</v>
      </c>
    </row>
    <row r="184" spans="1:6" ht="20.25" customHeight="1">
      <c r="A184" s="109" t="s">
        <v>751</v>
      </c>
      <c r="B184" s="111" t="s">
        <v>97</v>
      </c>
      <c r="C184" s="111" t="s">
        <v>883</v>
      </c>
      <c r="D184" s="111" t="s">
        <v>752</v>
      </c>
      <c r="E184" s="243">
        <v>990</v>
      </c>
      <c r="F184" s="243">
        <v>990</v>
      </c>
    </row>
    <row r="185" spans="1:6" ht="42" customHeight="1">
      <c r="A185" s="109" t="s">
        <v>756</v>
      </c>
      <c r="B185" s="111" t="s">
        <v>97</v>
      </c>
      <c r="C185" s="111" t="s">
        <v>883</v>
      </c>
      <c r="D185" s="111" t="s">
        <v>754</v>
      </c>
      <c r="E185" s="243">
        <v>56</v>
      </c>
      <c r="F185" s="243">
        <v>56</v>
      </c>
    </row>
    <row r="186" spans="1:6" ht="21.75" customHeight="1">
      <c r="A186" s="115" t="s">
        <v>100</v>
      </c>
      <c r="B186" s="121" t="s">
        <v>101</v>
      </c>
      <c r="C186" s="121" t="s">
        <v>460</v>
      </c>
      <c r="D186" s="121" t="s">
        <v>461</v>
      </c>
      <c r="E186" s="249">
        <f>SUM(E187,E190)</f>
        <v>7790</v>
      </c>
      <c r="F186" s="249">
        <f>SUM(F187,F190)</f>
        <v>7790</v>
      </c>
    </row>
    <row r="187" spans="1:6" ht="21" customHeight="1">
      <c r="A187" s="115" t="s">
        <v>64</v>
      </c>
      <c r="B187" s="121" t="s">
        <v>102</v>
      </c>
      <c r="C187" s="121" t="s">
        <v>460</v>
      </c>
      <c r="D187" s="121" t="s">
        <v>461</v>
      </c>
      <c r="E187" s="249">
        <f>SUM(E188)</f>
        <v>5939</v>
      </c>
      <c r="F187" s="249">
        <f>SUM(F188)</f>
        <v>5939</v>
      </c>
    </row>
    <row r="188" spans="1:6" ht="140.25" customHeight="1">
      <c r="A188" s="39" t="s">
        <v>450</v>
      </c>
      <c r="B188" s="111" t="s">
        <v>102</v>
      </c>
      <c r="C188" s="111" t="s">
        <v>451</v>
      </c>
      <c r="D188" s="111" t="s">
        <v>461</v>
      </c>
      <c r="E188" s="248">
        <f>SUM(E189)</f>
        <v>5939</v>
      </c>
      <c r="F188" s="248">
        <f>SUM(F189)</f>
        <v>5939</v>
      </c>
    </row>
    <row r="189" spans="1:6" ht="60" customHeight="1">
      <c r="A189" s="109" t="s">
        <v>354</v>
      </c>
      <c r="B189" s="111" t="s">
        <v>102</v>
      </c>
      <c r="C189" s="111" t="s">
        <v>451</v>
      </c>
      <c r="D189" s="111" t="s">
        <v>353</v>
      </c>
      <c r="E189" s="243">
        <v>5939</v>
      </c>
      <c r="F189" s="243">
        <v>5939</v>
      </c>
    </row>
    <row r="190" spans="1:6" ht="21" customHeight="1">
      <c r="A190" s="115" t="s">
        <v>65</v>
      </c>
      <c r="B190" s="121" t="s">
        <v>106</v>
      </c>
      <c r="C190" s="121" t="s">
        <v>460</v>
      </c>
      <c r="D190" s="121" t="s">
        <v>461</v>
      </c>
      <c r="E190" s="249">
        <f>SUM(E191)</f>
        <v>1851</v>
      </c>
      <c r="F190" s="249">
        <f>SUM(F191)</f>
        <v>1851</v>
      </c>
    </row>
    <row r="191" spans="1:6" ht="139.5" customHeight="1">
      <c r="A191" s="39" t="s">
        <v>450</v>
      </c>
      <c r="B191" s="111" t="s">
        <v>106</v>
      </c>
      <c r="C191" s="111" t="s">
        <v>451</v>
      </c>
      <c r="D191" s="111" t="s">
        <v>461</v>
      </c>
      <c r="E191" s="248">
        <f>SUM(E192)</f>
        <v>1851</v>
      </c>
      <c r="F191" s="248">
        <f>SUM(F192)</f>
        <v>1851</v>
      </c>
    </row>
    <row r="192" spans="1:6" ht="57.75" customHeight="1">
      <c r="A192" s="109" t="s">
        <v>354</v>
      </c>
      <c r="B192" s="111" t="s">
        <v>106</v>
      </c>
      <c r="C192" s="111" t="s">
        <v>451</v>
      </c>
      <c r="D192" s="111" t="s">
        <v>353</v>
      </c>
      <c r="E192" s="243">
        <v>1851</v>
      </c>
      <c r="F192" s="243">
        <v>1851</v>
      </c>
    </row>
    <row r="193" spans="1:6" ht="28.5" customHeight="1">
      <c r="A193" s="115" t="s">
        <v>407</v>
      </c>
      <c r="B193" s="121" t="s">
        <v>676</v>
      </c>
      <c r="C193" s="121" t="s">
        <v>460</v>
      </c>
      <c r="D193" s="121" t="s">
        <v>461</v>
      </c>
      <c r="E193" s="249">
        <f>SUM(E194,E197,E205,E208)</f>
        <v>10154</v>
      </c>
      <c r="F193" s="249">
        <f>SUM(F194,F197,F205,F208)</f>
        <v>10073</v>
      </c>
    </row>
    <row r="194" spans="1:6" ht="21.75" customHeight="1">
      <c r="A194" s="11" t="s">
        <v>896</v>
      </c>
      <c r="B194" s="121" t="s">
        <v>897</v>
      </c>
      <c r="C194" s="121" t="s">
        <v>460</v>
      </c>
      <c r="D194" s="121" t="s">
        <v>461</v>
      </c>
      <c r="E194" s="249">
        <f>SUM(E195)</f>
        <v>1449</v>
      </c>
      <c r="F194" s="249">
        <f>SUM(F195)</f>
        <v>1449</v>
      </c>
    </row>
    <row r="195" spans="1:6" ht="43.5" customHeight="1">
      <c r="A195" s="109" t="s">
        <v>932</v>
      </c>
      <c r="B195" s="111" t="s">
        <v>897</v>
      </c>
      <c r="C195" s="111" t="s">
        <v>933</v>
      </c>
      <c r="D195" s="111" t="s">
        <v>461</v>
      </c>
      <c r="E195" s="248">
        <f>SUM(E196)</f>
        <v>1449</v>
      </c>
      <c r="F195" s="248">
        <f>SUM(F196)</f>
        <v>1449</v>
      </c>
    </row>
    <row r="196" spans="1:6" ht="34.5" customHeight="1">
      <c r="A196" s="109" t="s">
        <v>832</v>
      </c>
      <c r="B196" s="111" t="s">
        <v>897</v>
      </c>
      <c r="C196" s="111" t="s">
        <v>933</v>
      </c>
      <c r="D196" s="111" t="s">
        <v>831</v>
      </c>
      <c r="E196" s="243">
        <v>1449</v>
      </c>
      <c r="F196" s="243">
        <v>1449</v>
      </c>
    </row>
    <row r="197" spans="1:6" ht="24" customHeight="1">
      <c r="A197" s="115" t="s">
        <v>145</v>
      </c>
      <c r="B197" s="121" t="s">
        <v>83</v>
      </c>
      <c r="C197" s="121" t="s">
        <v>460</v>
      </c>
      <c r="D197" s="121" t="s">
        <v>461</v>
      </c>
      <c r="E197" s="249">
        <f>SUM(E198,E202)</f>
        <v>3374.9</v>
      </c>
      <c r="F197" s="249">
        <f>SUM(F198,F202)</f>
        <v>3374.9</v>
      </c>
    </row>
    <row r="198" spans="1:6" ht="24.75" customHeight="1">
      <c r="A198" s="115" t="s">
        <v>627</v>
      </c>
      <c r="B198" s="121" t="s">
        <v>83</v>
      </c>
      <c r="C198" s="121" t="s">
        <v>626</v>
      </c>
      <c r="D198" s="121" t="s">
        <v>461</v>
      </c>
      <c r="E198" s="249">
        <f>SUM(E200+E201)</f>
        <v>2874.9</v>
      </c>
      <c r="F198" s="249">
        <f>SUM(F200+F201)</f>
        <v>2874.9</v>
      </c>
    </row>
    <row r="199" spans="1:6" ht="38.25" customHeight="1">
      <c r="A199" s="109" t="s">
        <v>629</v>
      </c>
      <c r="B199" s="111" t="s">
        <v>83</v>
      </c>
      <c r="C199" s="111" t="s">
        <v>628</v>
      </c>
      <c r="D199" s="111" t="s">
        <v>461</v>
      </c>
      <c r="E199" s="248">
        <f>SUM(E200:E201)</f>
        <v>2874.9</v>
      </c>
      <c r="F199" s="248">
        <f>SUM(F200:F201)</f>
        <v>2874.9</v>
      </c>
    </row>
    <row r="200" spans="1:6" ht="36" customHeight="1">
      <c r="A200" s="109" t="s">
        <v>756</v>
      </c>
      <c r="B200" s="111" t="s">
        <v>83</v>
      </c>
      <c r="C200" s="111" t="s">
        <v>628</v>
      </c>
      <c r="D200" s="111" t="s">
        <v>754</v>
      </c>
      <c r="E200" s="243">
        <v>1112.9</v>
      </c>
      <c r="F200" s="243">
        <v>1112.9</v>
      </c>
    </row>
    <row r="201" spans="1:6" ht="57" customHeight="1">
      <c r="A201" s="109" t="s">
        <v>354</v>
      </c>
      <c r="B201" s="111" t="s">
        <v>83</v>
      </c>
      <c r="C201" s="111" t="s">
        <v>628</v>
      </c>
      <c r="D201" s="111" t="s">
        <v>353</v>
      </c>
      <c r="E201" s="243">
        <v>1762</v>
      </c>
      <c r="F201" s="243">
        <v>1762</v>
      </c>
    </row>
    <row r="202" spans="1:6" ht="22.5" customHeight="1">
      <c r="A202" s="302" t="s">
        <v>691</v>
      </c>
      <c r="B202" s="141" t="s">
        <v>83</v>
      </c>
      <c r="C202" s="141" t="s">
        <v>692</v>
      </c>
      <c r="D202" s="141" t="s">
        <v>461</v>
      </c>
      <c r="E202" s="248">
        <f>SUM(E203)</f>
        <v>500</v>
      </c>
      <c r="F202" s="248">
        <f>SUM(F203)</f>
        <v>500</v>
      </c>
    </row>
    <row r="203" spans="1:6" ht="32.25" customHeight="1">
      <c r="A203" s="302" t="s">
        <v>693</v>
      </c>
      <c r="B203" s="141" t="s">
        <v>83</v>
      </c>
      <c r="C203" s="141" t="s">
        <v>694</v>
      </c>
      <c r="D203" s="141" t="s">
        <v>461</v>
      </c>
      <c r="E203" s="248">
        <f>SUM(E204)</f>
        <v>500</v>
      </c>
      <c r="F203" s="248">
        <f>SUM(F204)</f>
        <v>500</v>
      </c>
    </row>
    <row r="204" spans="1:6" ht="24" customHeight="1">
      <c r="A204" s="302" t="s">
        <v>874</v>
      </c>
      <c r="B204" s="141" t="s">
        <v>83</v>
      </c>
      <c r="C204" s="141" t="s">
        <v>694</v>
      </c>
      <c r="D204" s="141" t="s">
        <v>589</v>
      </c>
      <c r="E204" s="243">
        <v>500</v>
      </c>
      <c r="F204" s="243">
        <v>500</v>
      </c>
    </row>
    <row r="205" spans="1:6" ht="26.25" customHeight="1">
      <c r="A205" s="115" t="s">
        <v>144</v>
      </c>
      <c r="B205" s="121" t="s">
        <v>72</v>
      </c>
      <c r="C205" s="121" t="s">
        <v>460</v>
      </c>
      <c r="D205" s="121" t="s">
        <v>461</v>
      </c>
      <c r="E205" s="249">
        <f>SUM(E206)</f>
        <v>2330.1</v>
      </c>
      <c r="F205" s="249">
        <f>SUM(F206)</f>
        <v>2249.1</v>
      </c>
    </row>
    <row r="206" spans="1:6" ht="56.25" customHeight="1">
      <c r="A206" s="115" t="s">
        <v>71</v>
      </c>
      <c r="B206" s="121" t="s">
        <v>72</v>
      </c>
      <c r="C206" s="121" t="s">
        <v>602</v>
      </c>
      <c r="D206" s="121" t="s">
        <v>461</v>
      </c>
      <c r="E206" s="249">
        <f>SUM(E207)</f>
        <v>2330.1</v>
      </c>
      <c r="F206" s="249">
        <f>SUM(F207)</f>
        <v>2249.1</v>
      </c>
    </row>
    <row r="207" spans="1:6" ht="27.75" customHeight="1">
      <c r="A207" s="109" t="s">
        <v>832</v>
      </c>
      <c r="B207" s="111" t="s">
        <v>72</v>
      </c>
      <c r="C207" s="111" t="s">
        <v>602</v>
      </c>
      <c r="D207" s="111" t="s">
        <v>831</v>
      </c>
      <c r="E207" s="243">
        <v>2330.1</v>
      </c>
      <c r="F207" s="243">
        <v>2249.1</v>
      </c>
    </row>
    <row r="208" spans="1:6" ht="24" customHeight="1">
      <c r="A208" s="115" t="s">
        <v>148</v>
      </c>
      <c r="B208" s="121" t="s">
        <v>935</v>
      </c>
      <c r="C208" s="121" t="s">
        <v>460</v>
      </c>
      <c r="D208" s="121" t="s">
        <v>461</v>
      </c>
      <c r="E208" s="249">
        <f>SUM(E209)</f>
        <v>3000</v>
      </c>
      <c r="F208" s="249">
        <f>SUM(F209)</f>
        <v>3000</v>
      </c>
    </row>
    <row r="209" spans="1:6" ht="18" customHeight="1">
      <c r="A209" s="9" t="s">
        <v>892</v>
      </c>
      <c r="B209" s="111" t="s">
        <v>935</v>
      </c>
      <c r="C209" s="111" t="s">
        <v>893</v>
      </c>
      <c r="D209" s="111" t="s">
        <v>461</v>
      </c>
      <c r="E209" s="248">
        <f>SUM(E211)</f>
        <v>3000</v>
      </c>
      <c r="F209" s="248">
        <f>SUM(F211)</f>
        <v>3000</v>
      </c>
    </row>
    <row r="210" spans="1:6" ht="33.75" customHeight="1">
      <c r="A210" s="259" t="s">
        <v>146</v>
      </c>
      <c r="B210" s="174" t="s">
        <v>935</v>
      </c>
      <c r="C210" s="174" t="s">
        <v>147</v>
      </c>
      <c r="D210" s="174" t="s">
        <v>461</v>
      </c>
      <c r="E210" s="247">
        <f>SUM(E211)</f>
        <v>3000</v>
      </c>
      <c r="F210" s="247">
        <f>SUM(F211)</f>
        <v>3000</v>
      </c>
    </row>
    <row r="211" spans="1:6" ht="21.75" customHeight="1">
      <c r="A211" s="114" t="s">
        <v>827</v>
      </c>
      <c r="B211" s="111" t="s">
        <v>935</v>
      </c>
      <c r="C211" s="111" t="s">
        <v>147</v>
      </c>
      <c r="D211" s="111" t="s">
        <v>875</v>
      </c>
      <c r="E211" s="243">
        <v>3000</v>
      </c>
      <c r="F211" s="243">
        <v>3000</v>
      </c>
    </row>
    <row r="212" spans="1:6" ht="21" customHeight="1">
      <c r="A212" s="115" t="s">
        <v>227</v>
      </c>
      <c r="B212" s="121" t="s">
        <v>79</v>
      </c>
      <c r="C212" s="121" t="s">
        <v>460</v>
      </c>
      <c r="D212" s="121" t="s">
        <v>461</v>
      </c>
      <c r="E212" s="249">
        <f>SUM(E213,E218)</f>
        <v>2020</v>
      </c>
      <c r="F212" s="249">
        <f>SUM(F213,F218)</f>
        <v>2020</v>
      </c>
    </row>
    <row r="213" spans="1:6" ht="19.5" customHeight="1">
      <c r="A213" s="115" t="s">
        <v>80</v>
      </c>
      <c r="B213" s="121" t="s">
        <v>947</v>
      </c>
      <c r="C213" s="121" t="s">
        <v>460</v>
      </c>
      <c r="D213" s="121" t="s">
        <v>461</v>
      </c>
      <c r="E213" s="249">
        <f>SUM(E216:E217)</f>
        <v>1020</v>
      </c>
      <c r="F213" s="249">
        <f>SUM(F216:F217)</f>
        <v>1020</v>
      </c>
    </row>
    <row r="214" spans="1:6" ht="24" customHeight="1">
      <c r="A214" s="109" t="s">
        <v>187</v>
      </c>
      <c r="B214" s="111" t="s">
        <v>947</v>
      </c>
      <c r="C214" s="111" t="s">
        <v>81</v>
      </c>
      <c r="D214" s="111" t="s">
        <v>461</v>
      </c>
      <c r="E214" s="249">
        <f>SUM(E215)</f>
        <v>1020</v>
      </c>
      <c r="F214" s="249">
        <f>SUM(F213)</f>
        <v>1020</v>
      </c>
    </row>
    <row r="215" spans="1:6" ht="30.75" customHeight="1">
      <c r="A215" s="109" t="s">
        <v>350</v>
      </c>
      <c r="B215" s="111" t="s">
        <v>947</v>
      </c>
      <c r="C215" s="111" t="s">
        <v>82</v>
      </c>
      <c r="D215" s="111" t="s">
        <v>459</v>
      </c>
      <c r="E215" s="249">
        <f>SUM(E216:E217)</f>
        <v>1020</v>
      </c>
      <c r="F215" s="249">
        <f>SUM(F216:F217)</f>
        <v>1020</v>
      </c>
    </row>
    <row r="216" spans="1:6" ht="25.5" customHeight="1">
      <c r="A216" s="109" t="s">
        <v>751</v>
      </c>
      <c r="B216" s="111" t="s">
        <v>947</v>
      </c>
      <c r="C216" s="111" t="s">
        <v>82</v>
      </c>
      <c r="D216" s="111" t="s">
        <v>752</v>
      </c>
      <c r="E216" s="243">
        <v>488</v>
      </c>
      <c r="F216" s="243">
        <v>488</v>
      </c>
    </row>
    <row r="217" spans="1:6" ht="32.25" customHeight="1">
      <c r="A217" s="109" t="s">
        <v>756</v>
      </c>
      <c r="B217" s="111" t="s">
        <v>947</v>
      </c>
      <c r="C217" s="111" t="s">
        <v>82</v>
      </c>
      <c r="D217" s="111" t="s">
        <v>754</v>
      </c>
      <c r="E217" s="243">
        <v>532</v>
      </c>
      <c r="F217" s="243">
        <v>532</v>
      </c>
    </row>
    <row r="218" spans="1:6" ht="24" customHeight="1">
      <c r="A218" s="115" t="s">
        <v>648</v>
      </c>
      <c r="B218" s="121" t="s">
        <v>601</v>
      </c>
      <c r="C218" s="121" t="s">
        <v>460</v>
      </c>
      <c r="D218" s="121" t="s">
        <v>461</v>
      </c>
      <c r="E218" s="249">
        <f>SUM(E220)</f>
        <v>1000</v>
      </c>
      <c r="F218" s="249">
        <f>SUM(F220)</f>
        <v>1000</v>
      </c>
    </row>
    <row r="219" spans="1:6" ht="34.5" customHeight="1">
      <c r="A219" s="109" t="s">
        <v>189</v>
      </c>
      <c r="B219" s="121" t="s">
        <v>601</v>
      </c>
      <c r="C219" s="121" t="s">
        <v>188</v>
      </c>
      <c r="D219" s="121" t="s">
        <v>461</v>
      </c>
      <c r="E219" s="249">
        <f>SUM(E220)</f>
        <v>1000</v>
      </c>
      <c r="F219" s="249">
        <f>SUM(F220)</f>
        <v>1000</v>
      </c>
    </row>
    <row r="220" spans="1:6" ht="33.75" customHeight="1">
      <c r="A220" s="109" t="s">
        <v>646</v>
      </c>
      <c r="B220" s="111" t="s">
        <v>601</v>
      </c>
      <c r="C220" s="111" t="s">
        <v>649</v>
      </c>
      <c r="D220" s="111" t="s">
        <v>461</v>
      </c>
      <c r="E220" s="243">
        <f>SUM(E221)</f>
        <v>1000</v>
      </c>
      <c r="F220" s="243">
        <f>SUM(F221)</f>
        <v>1000</v>
      </c>
    </row>
    <row r="221" spans="1:6" ht="32.25" customHeight="1">
      <c r="A221" s="109" t="s">
        <v>647</v>
      </c>
      <c r="B221" s="111" t="s">
        <v>601</v>
      </c>
      <c r="C221" s="111" t="s">
        <v>649</v>
      </c>
      <c r="D221" s="111" t="s">
        <v>650</v>
      </c>
      <c r="E221" s="243">
        <v>1000</v>
      </c>
      <c r="F221" s="243">
        <v>1000</v>
      </c>
    </row>
    <row r="222" spans="1:6" ht="23.25" customHeight="1">
      <c r="A222" s="115" t="s">
        <v>228</v>
      </c>
      <c r="B222" s="121" t="s">
        <v>229</v>
      </c>
      <c r="C222" s="121" t="s">
        <v>460</v>
      </c>
      <c r="D222" s="121" t="s">
        <v>461</v>
      </c>
      <c r="E222" s="249">
        <f>SUM(E223)</f>
        <v>1800</v>
      </c>
      <c r="F222" s="249">
        <f>SUM(F223)</f>
        <v>1800</v>
      </c>
    </row>
    <row r="223" spans="1:6" ht="21" customHeight="1">
      <c r="A223" s="115" t="s">
        <v>857</v>
      </c>
      <c r="B223" s="121" t="s">
        <v>941</v>
      </c>
      <c r="C223" s="121" t="s">
        <v>460</v>
      </c>
      <c r="D223" s="121" t="s">
        <v>461</v>
      </c>
      <c r="E223" s="249">
        <f>SUM(E224)</f>
        <v>1800</v>
      </c>
      <c r="F223" s="249">
        <f>SUM(F224)</f>
        <v>1800</v>
      </c>
    </row>
    <row r="224" spans="1:6" ht="33.75" customHeight="1">
      <c r="A224" s="109" t="s">
        <v>942</v>
      </c>
      <c r="B224" s="111" t="s">
        <v>941</v>
      </c>
      <c r="C224" s="111" t="s">
        <v>943</v>
      </c>
      <c r="D224" s="111" t="s">
        <v>461</v>
      </c>
      <c r="E224" s="248">
        <f>SUM(E226)</f>
        <v>1800</v>
      </c>
      <c r="F224" s="248">
        <f>SUM(F226)</f>
        <v>1800</v>
      </c>
    </row>
    <row r="225" spans="1:6" ht="33.75" customHeight="1">
      <c r="A225" s="109" t="s">
        <v>350</v>
      </c>
      <c r="B225" s="111" t="s">
        <v>941</v>
      </c>
      <c r="C225" s="111" t="s">
        <v>190</v>
      </c>
      <c r="D225" s="111" t="s">
        <v>461</v>
      </c>
      <c r="E225" s="248">
        <f>SUM(E226)</f>
        <v>1800</v>
      </c>
      <c r="F225" s="248">
        <f>SUM(F226)</f>
        <v>1800</v>
      </c>
    </row>
    <row r="226" spans="1:6" ht="18.75" customHeight="1">
      <c r="A226" s="109" t="s">
        <v>483</v>
      </c>
      <c r="B226" s="111" t="s">
        <v>941</v>
      </c>
      <c r="C226" s="111" t="s">
        <v>190</v>
      </c>
      <c r="D226" s="111" t="s">
        <v>484</v>
      </c>
      <c r="E226" s="243">
        <v>1800</v>
      </c>
      <c r="F226" s="243">
        <v>1800</v>
      </c>
    </row>
    <row r="227" spans="1:6" ht="30.75" customHeight="1">
      <c r="A227" s="115" t="s">
        <v>230</v>
      </c>
      <c r="B227" s="121" t="s">
        <v>938</v>
      </c>
      <c r="C227" s="121" t="s">
        <v>460</v>
      </c>
      <c r="D227" s="121" t="s">
        <v>461</v>
      </c>
      <c r="E227" s="249">
        <f>SUM(E228)</f>
        <v>561</v>
      </c>
      <c r="F227" s="249">
        <f>SUM(F228)</f>
        <v>561</v>
      </c>
    </row>
    <row r="228" spans="1:6" ht="33.75" customHeight="1">
      <c r="A228" s="109" t="s">
        <v>98</v>
      </c>
      <c r="B228" s="111" t="s">
        <v>939</v>
      </c>
      <c r="C228" s="111" t="s">
        <v>940</v>
      </c>
      <c r="D228" s="111" t="s">
        <v>461</v>
      </c>
      <c r="E228" s="248">
        <f>SUM(E229)</f>
        <v>561</v>
      </c>
      <c r="F228" s="248">
        <f>SUM(F229)</f>
        <v>561</v>
      </c>
    </row>
    <row r="229" spans="1:6" ht="17.25" customHeight="1">
      <c r="A229" s="109" t="s">
        <v>841</v>
      </c>
      <c r="B229" s="111" t="s">
        <v>939</v>
      </c>
      <c r="C229" s="111" t="s">
        <v>940</v>
      </c>
      <c r="D229" s="111" t="s">
        <v>481</v>
      </c>
      <c r="E229" s="243">
        <v>561</v>
      </c>
      <c r="F229" s="243">
        <v>561</v>
      </c>
    </row>
    <row r="230" spans="1:6" ht="56.25" customHeight="1">
      <c r="A230" s="11" t="s">
        <v>232</v>
      </c>
      <c r="B230" s="121" t="s">
        <v>231</v>
      </c>
      <c r="C230" s="121" t="s">
        <v>460</v>
      </c>
      <c r="D230" s="121" t="s">
        <v>461</v>
      </c>
      <c r="E230" s="249">
        <f aca="true" t="shared" si="1" ref="E230:F232">SUM(E231)</f>
        <v>25517</v>
      </c>
      <c r="F230" s="249">
        <f t="shared" si="1"/>
        <v>25517</v>
      </c>
    </row>
    <row r="231" spans="1:6" ht="36" customHeight="1">
      <c r="A231" s="109" t="s">
        <v>946</v>
      </c>
      <c r="B231" s="111" t="s">
        <v>99</v>
      </c>
      <c r="C231" s="111" t="s">
        <v>460</v>
      </c>
      <c r="D231" s="111" t="s">
        <v>461</v>
      </c>
      <c r="E231" s="248">
        <f t="shared" si="1"/>
        <v>25517</v>
      </c>
      <c r="F231" s="248">
        <f t="shared" si="1"/>
        <v>25517</v>
      </c>
    </row>
    <row r="232" spans="1:6" ht="21" customHeight="1">
      <c r="A232" s="116" t="s">
        <v>948</v>
      </c>
      <c r="B232" s="118" t="s">
        <v>99</v>
      </c>
      <c r="C232" s="118" t="s">
        <v>949</v>
      </c>
      <c r="D232" s="118" t="s">
        <v>461</v>
      </c>
      <c r="E232" s="251">
        <f t="shared" si="1"/>
        <v>25517</v>
      </c>
      <c r="F232" s="251">
        <f t="shared" si="1"/>
        <v>25517</v>
      </c>
    </row>
    <row r="233" spans="1:6" ht="32.25" customHeight="1">
      <c r="A233" s="116" t="s">
        <v>193</v>
      </c>
      <c r="B233" s="118" t="s">
        <v>99</v>
      </c>
      <c r="C233" s="118" t="s">
        <v>194</v>
      </c>
      <c r="D233" s="118" t="s">
        <v>461</v>
      </c>
      <c r="E233" s="251">
        <f>SUM(E234,E238)</f>
        <v>25517</v>
      </c>
      <c r="F233" s="251">
        <f>SUM(F234,F238)</f>
        <v>25517</v>
      </c>
    </row>
    <row r="234" spans="1:6" ht="47.25" customHeight="1">
      <c r="A234" s="272" t="s">
        <v>191</v>
      </c>
      <c r="B234" s="273" t="s">
        <v>99</v>
      </c>
      <c r="C234" s="273" t="s">
        <v>950</v>
      </c>
      <c r="D234" s="273" t="s">
        <v>461</v>
      </c>
      <c r="E234" s="274">
        <f>SUM(E235)</f>
        <v>4417</v>
      </c>
      <c r="F234" s="274">
        <f>SUM(F235)</f>
        <v>4417</v>
      </c>
    </row>
    <row r="235" spans="1:6" ht="20.25" customHeight="1">
      <c r="A235" s="116" t="s">
        <v>912</v>
      </c>
      <c r="B235" s="118" t="s">
        <v>99</v>
      </c>
      <c r="C235" s="118" t="s">
        <v>950</v>
      </c>
      <c r="D235" s="118" t="s">
        <v>911</v>
      </c>
      <c r="E235" s="245">
        <v>4417</v>
      </c>
      <c r="F235" s="245">
        <v>4417</v>
      </c>
    </row>
    <row r="236" spans="1:6" ht="20.25" customHeight="1">
      <c r="A236" s="116" t="s">
        <v>914</v>
      </c>
      <c r="B236" s="118" t="s">
        <v>99</v>
      </c>
      <c r="C236" s="118" t="s">
        <v>950</v>
      </c>
      <c r="D236" s="118" t="s">
        <v>913</v>
      </c>
      <c r="E236" s="245">
        <v>4417</v>
      </c>
      <c r="F236" s="245">
        <v>4417</v>
      </c>
    </row>
    <row r="237" spans="1:6" ht="41.25" customHeight="1">
      <c r="A237" s="109" t="s">
        <v>504</v>
      </c>
      <c r="B237" s="118" t="s">
        <v>99</v>
      </c>
      <c r="C237" s="118" t="s">
        <v>950</v>
      </c>
      <c r="D237" s="118" t="s">
        <v>489</v>
      </c>
      <c r="E237" s="245">
        <v>4417</v>
      </c>
      <c r="F237" s="245">
        <v>4417</v>
      </c>
    </row>
    <row r="238" spans="1:6" ht="45" customHeight="1">
      <c r="A238" s="272" t="s">
        <v>192</v>
      </c>
      <c r="B238" s="273" t="s">
        <v>99</v>
      </c>
      <c r="C238" s="273" t="s">
        <v>951</v>
      </c>
      <c r="D238" s="273" t="s">
        <v>461</v>
      </c>
      <c r="E238" s="274">
        <f>SUM(E239)</f>
        <v>21100</v>
      </c>
      <c r="F238" s="274">
        <f>SUM(F239)</f>
        <v>21100</v>
      </c>
    </row>
    <row r="239" spans="1:6" ht="23.25" customHeight="1">
      <c r="A239" s="116" t="s">
        <v>912</v>
      </c>
      <c r="B239" s="118" t="s">
        <v>99</v>
      </c>
      <c r="C239" s="118" t="s">
        <v>951</v>
      </c>
      <c r="D239" s="118" t="s">
        <v>911</v>
      </c>
      <c r="E239" s="245">
        <v>21100</v>
      </c>
      <c r="F239" s="245">
        <v>21100</v>
      </c>
    </row>
    <row r="240" spans="1:6" ht="19.5" customHeight="1">
      <c r="A240" s="116" t="s">
        <v>914</v>
      </c>
      <c r="B240" s="118" t="s">
        <v>99</v>
      </c>
      <c r="C240" s="118" t="s">
        <v>951</v>
      </c>
      <c r="D240" s="118" t="s">
        <v>913</v>
      </c>
      <c r="E240" s="245">
        <v>21100</v>
      </c>
      <c r="F240" s="245">
        <v>21100</v>
      </c>
    </row>
    <row r="241" spans="1:6" ht="42" customHeight="1">
      <c r="A241" s="109" t="s">
        <v>504</v>
      </c>
      <c r="B241" s="118" t="s">
        <v>99</v>
      </c>
      <c r="C241" s="118" t="s">
        <v>951</v>
      </c>
      <c r="D241" s="118" t="s">
        <v>489</v>
      </c>
      <c r="E241" s="245">
        <v>21100</v>
      </c>
      <c r="F241" s="245">
        <v>21100</v>
      </c>
    </row>
    <row r="242" spans="1:6" ht="12.75">
      <c r="A242" s="15"/>
      <c r="B242" s="15"/>
      <c r="C242" s="15"/>
      <c r="D242" s="15"/>
      <c r="E242" s="260"/>
      <c r="F242" s="260"/>
    </row>
    <row r="243" spans="1:6" ht="12.75">
      <c r="A243" s="15"/>
      <c r="B243" s="15"/>
      <c r="C243" s="15"/>
      <c r="D243" s="15"/>
      <c r="E243" s="260"/>
      <c r="F243" s="260"/>
    </row>
    <row r="244" spans="1:6" ht="12.75">
      <c r="A244" s="15"/>
      <c r="B244" s="15"/>
      <c r="C244" s="15"/>
      <c r="D244" s="15"/>
      <c r="E244" s="260"/>
      <c r="F244" s="260"/>
    </row>
    <row r="245" spans="1:6" ht="12.75">
      <c r="A245" s="15"/>
      <c r="B245" s="15"/>
      <c r="C245" s="15"/>
      <c r="D245" s="15"/>
      <c r="E245" s="260"/>
      <c r="F245" s="260"/>
    </row>
    <row r="246" spans="1:6" ht="12.75">
      <c r="A246" s="15"/>
      <c r="B246" s="15"/>
      <c r="C246" s="15"/>
      <c r="D246" s="15"/>
      <c r="E246" s="260"/>
      <c r="F246" s="260"/>
    </row>
    <row r="247" spans="1:6" ht="12.75">
      <c r="A247" s="15"/>
      <c r="B247" s="15"/>
      <c r="C247" s="15"/>
      <c r="D247" s="15"/>
      <c r="E247" s="260"/>
      <c r="F247" s="260"/>
    </row>
  </sheetData>
  <sheetProtection/>
  <mergeCells count="5">
    <mergeCell ref="E6:F6"/>
    <mergeCell ref="E1:F1"/>
    <mergeCell ref="A2:F2"/>
    <mergeCell ref="A4:F4"/>
    <mergeCell ref="E5:F5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2013-09-24T08:05:29Z</cp:lastPrinted>
  <dcterms:created xsi:type="dcterms:W3CDTF">1996-10-14T23:33:28Z</dcterms:created>
  <dcterms:modified xsi:type="dcterms:W3CDTF">2013-09-24T09:58:52Z</dcterms:modified>
  <cp:category/>
  <cp:version/>
  <cp:contentType/>
  <cp:contentStatus/>
</cp:coreProperties>
</file>